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i Assis\Desktop\WEB\rassis_WEBSITE\artigos\IO\"/>
    </mc:Choice>
  </mc:AlternateContent>
  <bookViews>
    <workbookView xWindow="384" yWindow="132" windowWidth="21060" windowHeight="9024"/>
  </bookViews>
  <sheets>
    <sheet name="Acolhimento" sheetId="2" r:id="rId1"/>
    <sheet name="ER 5.1" sheetId="3" r:id="rId2"/>
    <sheet name="ER 5.2" sheetId="4" r:id="rId3"/>
    <sheet name="ER 5.3" sheetId="5" r:id="rId4"/>
    <sheet name="ER 5.4 - PL1" sheetId="6" r:id="rId5"/>
    <sheet name="ER 5.4 - PL2" sheetId="7" r:id="rId6"/>
    <sheet name="ER 5.4 - PL3" sheetId="8" r:id="rId7"/>
  </sheets>
  <definedNames>
    <definedName name="solver_adj" localSheetId="1" hidden="1">'ER 5.1'!$B$9:$C$9,'ER 5.1'!$H$5:$I$7</definedName>
    <definedName name="solver_adj" localSheetId="2" hidden="1">'ER 5.2'!$H$5:$I$7,'ER 5.2'!$B$9:$C$9</definedName>
    <definedName name="solver_adj" localSheetId="3" hidden="1">'ER 5.3'!$H$5:$I$7,'ER 5.3'!$B$9:$C$9</definedName>
    <definedName name="solver_adj" localSheetId="4" hidden="1">'ER 5.4 - PL1'!$H$5:$I$5,'ER 5.4 - PL1'!$B$7:$C$7</definedName>
    <definedName name="solver_adj" localSheetId="5" hidden="1">'ER 5.4 - PL2'!$H$5:$I$6,'ER 5.4 - PL2'!$B$8:$C$8</definedName>
    <definedName name="solver_adj" localSheetId="6" hidden="1">'ER 5.4 - PL3'!$H$5:$I$7,'ER 5.4 - PL3'!$B$9:$C$9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2</definedName>
    <definedName name="solver_drv" localSheetId="6" hidden="1">1</definedName>
    <definedName name="solver_eng" localSheetId="1" hidden="1">2</definedName>
    <definedName name="solver_eng" localSheetId="2" hidden="1">2</definedName>
    <definedName name="solver_eng" localSheetId="3" hidden="1">2</definedName>
    <definedName name="solver_eng" localSheetId="4" hidden="1">2</definedName>
    <definedName name="solver_eng" localSheetId="5" hidden="1">2</definedName>
    <definedName name="solver_eng" localSheetId="6" hidden="1">2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itr" localSheetId="5" hidden="1">2147483647</definedName>
    <definedName name="solver_itr" localSheetId="6" hidden="1">2147483647</definedName>
    <definedName name="solver_lhs1" localSheetId="1" hidden="1">'ER 5.1'!$D$4</definedName>
    <definedName name="solver_lhs1" localSheetId="2" hidden="1">'ER 5.2'!$D$4</definedName>
    <definedName name="solver_lhs1" localSheetId="3" hidden="1">'ER 5.3'!$D$4</definedName>
    <definedName name="solver_lhs1" localSheetId="4" hidden="1">'ER 5.4 - PL1'!$D$4</definedName>
    <definedName name="solver_lhs1" localSheetId="5" hidden="1">'ER 5.4 - PL2'!$D$4</definedName>
    <definedName name="solver_lhs1" localSheetId="6" hidden="1">'ER 5.4 - PL3'!$D$4</definedName>
    <definedName name="solver_lhs2" localSheetId="1" hidden="1">'ER 5.1'!$J$5:$J$7</definedName>
    <definedName name="solver_lhs2" localSheetId="2" hidden="1">'ER 5.2'!$J$5:$J$7</definedName>
    <definedName name="solver_lhs2" localSheetId="3" hidden="1">'ER 5.3'!$J$5:$J$7</definedName>
    <definedName name="solver_lhs2" localSheetId="4" hidden="1">'ER 5.4 - PL1'!$J$5</definedName>
    <definedName name="solver_lhs2" localSheetId="5" hidden="1">'ER 5.4 - PL2'!$J$5:$J$6</definedName>
    <definedName name="solver_lhs2" localSheetId="6" hidden="1">'ER 5.4 - PL3'!$J$10:$J$11</definedName>
    <definedName name="solver_lhs3" localSheetId="1" hidden="1">'ER 5.1'!$D$6</definedName>
    <definedName name="solver_lhs3" localSheetId="5" hidden="1">'ER 5.4 - PL2'!$J$9</definedName>
    <definedName name="solver_lhs3" localSheetId="6" hidden="1">'ER 5.4 - PL3'!$J$5:$J$7</definedName>
    <definedName name="solver_lhs4" localSheetId="1" hidden="1">'ER 5.1'!$D$7</definedName>
    <definedName name="solver_lhs5" localSheetId="1" hidden="1">'ER 5.1'!$J$5:$J$7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ip" localSheetId="6" hidden="1">2147483647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ni" localSheetId="6" hidden="1">30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rt" localSheetId="6" hidden="1">0.075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msl" localSheetId="6" hidden="1">2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od" localSheetId="6" hidden="1">2147483647</definedName>
    <definedName name="solver_num" localSheetId="1" hidden="1">2</definedName>
    <definedName name="solver_num" localSheetId="2" hidden="1">2</definedName>
    <definedName name="solver_num" localSheetId="3" hidden="1">2</definedName>
    <definedName name="solver_num" localSheetId="4" hidden="1">2</definedName>
    <definedName name="solver_num" localSheetId="5" hidden="1">3</definedName>
    <definedName name="solver_num" localSheetId="6" hidden="1">3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opt" localSheetId="1" hidden="1">'ER 5.1'!$J$12</definedName>
    <definedName name="solver_opt" localSheetId="2" hidden="1">'ER 5.2'!$J$12</definedName>
    <definedName name="solver_opt" localSheetId="3" hidden="1">'ER 5.3'!$J$12</definedName>
    <definedName name="solver_opt" localSheetId="4" hidden="1">'ER 5.4 - PL1'!$J$8</definedName>
    <definedName name="solver_opt" localSheetId="5" hidden="1">'ER 5.4 - PL2'!$J$10</definedName>
    <definedName name="solver_opt" localSheetId="6" hidden="1">'ER 5.4 - PL3'!$J$12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bv" localSheetId="5" hidden="1">2</definedName>
    <definedName name="solver_rbv" localSheetId="6" hidden="1">1</definedName>
    <definedName name="solver_rel1" localSheetId="1" hidden="1">1</definedName>
    <definedName name="solver_rel1" localSheetId="2" hidden="1">1</definedName>
    <definedName name="solver_rel1" localSheetId="3" hidden="1">1</definedName>
    <definedName name="solver_rel1" localSheetId="4" hidden="1">1</definedName>
    <definedName name="solver_rel1" localSheetId="5" hidden="1">1</definedName>
    <definedName name="solver_rel1" localSheetId="6" hidden="1">1</definedName>
    <definedName name="solver_rel2" localSheetId="1" hidden="1">2</definedName>
    <definedName name="solver_rel2" localSheetId="2" hidden="1">2</definedName>
    <definedName name="solver_rel2" localSheetId="3" hidden="1">2</definedName>
    <definedName name="solver_rel2" localSheetId="4" hidden="1">2</definedName>
    <definedName name="solver_rel2" localSheetId="5" hidden="1">2</definedName>
    <definedName name="solver_rel2" localSheetId="6" hidden="1">2</definedName>
    <definedName name="solver_rel3" localSheetId="1" hidden="1">1</definedName>
    <definedName name="solver_rel3" localSheetId="5" hidden="1">2</definedName>
    <definedName name="solver_rel3" localSheetId="6" hidden="1">2</definedName>
    <definedName name="solver_rel4" localSheetId="1" hidden="1">2</definedName>
    <definedName name="solver_rel5" localSheetId="1" hidden="1">2</definedName>
    <definedName name="solver_rhs1" localSheetId="1" hidden="1">'ER 5.1'!$F$4</definedName>
    <definedName name="solver_rhs1" localSheetId="2" hidden="1">'ER 5.2'!$F$4</definedName>
    <definedName name="solver_rhs1" localSheetId="3" hidden="1">'ER 5.3'!$F$4</definedName>
    <definedName name="solver_rhs1" localSheetId="4" hidden="1">'ER 5.4 - PL1'!$F$4</definedName>
    <definedName name="solver_rhs1" localSheetId="5" hidden="1">'ER 5.4 - PL2'!$F$4</definedName>
    <definedName name="solver_rhs1" localSheetId="6" hidden="1">'ER 5.4 - PL3'!$F$4</definedName>
    <definedName name="solver_rhs2" localSheetId="1" hidden="1">'ER 5.1'!$L$5:$L$7</definedName>
    <definedName name="solver_rhs2" localSheetId="2" hidden="1">'ER 5.2'!$L$5:$L$7</definedName>
    <definedName name="solver_rhs2" localSheetId="3" hidden="1">'ER 5.3'!$L$5:$L$7</definedName>
    <definedName name="solver_rhs2" localSheetId="4" hidden="1">'ER 5.4 - PL1'!$L$5</definedName>
    <definedName name="solver_rhs2" localSheetId="5" hidden="1">'ER 5.4 - PL2'!$L$5:$L$6</definedName>
    <definedName name="solver_rhs2" localSheetId="6" hidden="1">'ER 5.4 - PL3'!$L$10:$L$11</definedName>
    <definedName name="solver_rhs3" localSheetId="1" hidden="1">'ER 5.1'!$F$6</definedName>
    <definedName name="solver_rhs3" localSheetId="5" hidden="1">'ER 5.4 - PL2'!$L$9</definedName>
    <definedName name="solver_rhs3" localSheetId="6" hidden="1">'ER 5.4 - PL3'!$L$5:$L$7</definedName>
    <definedName name="solver_rhs4" localSheetId="1" hidden="1">'ER 5.1'!$F$7</definedName>
    <definedName name="solver_rhs5" localSheetId="1" hidden="1">'ER 5.1'!$L$5:$L$7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lx" localSheetId="6" hidden="1">2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rsd" localSheetId="6" hidden="1">0</definedName>
    <definedName name="solver_scl" localSheetId="1" hidden="1">1</definedName>
    <definedName name="solver_scl" localSheetId="2" hidden="1">1</definedName>
    <definedName name="solver_scl" localSheetId="3" hidden="1">1</definedName>
    <definedName name="solver_scl" localSheetId="4" hidden="1">1</definedName>
    <definedName name="solver_scl" localSheetId="5" hidden="1">2</definedName>
    <definedName name="solver_scl" localSheetId="6" hidden="1">1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ssz" localSheetId="6" hidden="1">100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im" localSheetId="5" hidden="1">2147483647</definedName>
    <definedName name="solver_tim" localSheetId="6" hidden="1">2147483647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ol" localSheetId="4" hidden="1">0.01</definedName>
    <definedName name="solver_tol" localSheetId="5" hidden="1">0.01</definedName>
    <definedName name="solver_tol" localSheetId="6" hidden="1">0.01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6" hidden="1">2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5" hidden="1">3</definedName>
    <definedName name="solver_ver" localSheetId="6" hidden="1">3</definedName>
  </definedNames>
  <calcPr calcId="152511"/>
</workbook>
</file>

<file path=xl/calcChain.xml><?xml version="1.0" encoding="utf-8"?>
<calcChain xmlns="http://schemas.openxmlformats.org/spreadsheetml/2006/main">
  <c r="J12" i="8" l="1"/>
  <c r="D7" i="8"/>
  <c r="J7" i="8" s="1"/>
  <c r="L7" i="8"/>
  <c r="J11" i="8"/>
  <c r="J10" i="8"/>
  <c r="L6" i="8"/>
  <c r="D6" i="8"/>
  <c r="J6" i="8" s="1"/>
  <c r="L5" i="8"/>
  <c r="D5" i="8"/>
  <c r="J5" i="8" s="1"/>
  <c r="D4" i="8"/>
  <c r="J10" i="7"/>
  <c r="L11" i="8" s="1"/>
  <c r="J9" i="7"/>
  <c r="L6" i="7"/>
  <c r="D6" i="7"/>
  <c r="J6" i="7" s="1"/>
  <c r="L5" i="7"/>
  <c r="D5" i="7"/>
  <c r="J5" i="7" s="1"/>
  <c r="D4" i="7"/>
  <c r="J8" i="6"/>
  <c r="L10" i="8" s="1"/>
  <c r="L5" i="6"/>
  <c r="D5" i="6"/>
  <c r="J5" i="6" s="1"/>
  <c r="D4" i="6"/>
  <c r="J12" i="5"/>
  <c r="L7" i="5"/>
  <c r="D7" i="5"/>
  <c r="J7" i="5" s="1"/>
  <c r="L6" i="5"/>
  <c r="D6" i="5"/>
  <c r="J6" i="5" s="1"/>
  <c r="L5" i="5"/>
  <c r="D5" i="5"/>
  <c r="J5" i="5" s="1"/>
  <c r="D4" i="5"/>
  <c r="L9" i="7" l="1"/>
  <c r="J12" i="4"/>
  <c r="L7" i="4"/>
  <c r="D7" i="4"/>
  <c r="J7" i="4" s="1"/>
  <c r="L6" i="4"/>
  <c r="D6" i="4"/>
  <c r="J6" i="4" s="1"/>
  <c r="L5" i="4"/>
  <c r="D5" i="4"/>
  <c r="J5" i="4" s="1"/>
  <c r="D4" i="4"/>
  <c r="L6" i="3" l="1"/>
  <c r="L7" i="3"/>
  <c r="L5" i="3"/>
  <c r="D5" i="3" l="1"/>
  <c r="D6" i="3"/>
  <c r="D7" i="3"/>
  <c r="D4" i="3"/>
  <c r="J5" i="3" l="1"/>
  <c r="J12" i="3" l="1"/>
  <c r="J7" i="3"/>
  <c r="J6" i="3"/>
</calcChain>
</file>

<file path=xl/sharedStrings.xml><?xml version="1.0" encoding="utf-8"?>
<sst xmlns="http://schemas.openxmlformats.org/spreadsheetml/2006/main" count="173" uniqueCount="34">
  <si>
    <t>Rui Assis</t>
  </si>
  <si>
    <t>http://www.rassis.com</t>
  </si>
  <si>
    <t>=</t>
  </si>
  <si>
    <t>Sinal</t>
  </si>
  <si>
    <t>£</t>
  </si>
  <si>
    <t>Total</t>
  </si>
  <si>
    <r>
      <t>Programação por metas (</t>
    </r>
    <r>
      <rPr>
        <b/>
        <i/>
        <sz val="16"/>
        <color indexed="12"/>
        <rFont val="Times New Roman"/>
        <family val="1"/>
      </rPr>
      <t>goal programming</t>
    </r>
    <r>
      <rPr>
        <b/>
        <sz val="16"/>
        <color indexed="12"/>
        <rFont val="Times New Roman"/>
        <family val="1"/>
      </rPr>
      <t>)</t>
    </r>
  </si>
  <si>
    <t>P1</t>
  </si>
  <si>
    <t>P2</t>
  </si>
  <si>
    <t>Solução =</t>
  </si>
  <si>
    <t>S1 =</t>
  </si>
  <si>
    <t>M1) margem bruta =</t>
  </si>
  <si>
    <t>M2) S2 =</t>
  </si>
  <si>
    <t>M3) P1 =</t>
  </si>
  <si>
    <t>Nível atingido</t>
  </si>
  <si>
    <t>Metas</t>
  </si>
  <si>
    <t>³</t>
  </si>
  <si>
    <t>Desvios</t>
  </si>
  <si>
    <r>
      <t>d</t>
    </r>
    <r>
      <rPr>
        <vertAlign val="subscript"/>
        <sz val="12"/>
        <color theme="1"/>
        <rFont val="Calibri"/>
        <family val="2"/>
        <scheme val="minor"/>
      </rPr>
      <t>i</t>
    </r>
    <r>
      <rPr>
        <vertAlign val="superscript"/>
        <sz val="12"/>
        <color theme="1"/>
        <rFont val="Calibri"/>
        <family val="2"/>
      </rPr>
      <t>¯</t>
    </r>
  </si>
  <si>
    <r>
      <t>d</t>
    </r>
    <r>
      <rPr>
        <vertAlign val="subscript"/>
        <sz val="12"/>
        <color theme="1"/>
        <rFont val="Calibri"/>
        <family val="2"/>
        <scheme val="minor"/>
      </rPr>
      <t>i</t>
    </r>
    <r>
      <rPr>
        <vertAlign val="superscript"/>
        <sz val="12"/>
        <color theme="1"/>
        <rFont val="Calibri"/>
        <family val="2"/>
      </rPr>
      <t>+</t>
    </r>
  </si>
  <si>
    <t>Penalidades</t>
  </si>
  <si>
    <t>M1)</t>
  </si>
  <si>
    <t>M2)</t>
  </si>
  <si>
    <t>M3)</t>
  </si>
  <si>
    <t>FO</t>
  </si>
  <si>
    <t>Manter meta</t>
  </si>
  <si>
    <t>Meta do 2º nível</t>
  </si>
  <si>
    <t>Meta do 3º nível</t>
  </si>
  <si>
    <t>(hierarquizadas e não hierarquizadas)</t>
  </si>
  <si>
    <t>Cândida Mourão et al., Verlag Dashöfer Portugal, 2011</t>
  </si>
  <si>
    <t xml:space="preserve">Casos "ER 5.1 até 5.4 do livro "Investigação Operacional, Exercícios e Aplicações", </t>
  </si>
  <si>
    <t xml:space="preserve">Células a azul para dados, verde claro para cálculos intermédios e amarelo para resultados </t>
  </si>
  <si>
    <t>Optimização Operacional</t>
  </si>
  <si>
    <t>rassis46@gmail.com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</si>
</sst>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i/>
      <sz val="20"/>
      <color indexed="10"/>
      <name val="Times New Roman"/>
      <family val="1"/>
    </font>
    <font>
      <b/>
      <i/>
      <sz val="24"/>
      <color indexed="10"/>
      <name val="Times New Roman"/>
      <family val="1"/>
    </font>
    <font>
      <sz val="10"/>
      <color indexed="8"/>
      <name val="Arial"/>
      <family val="2"/>
    </font>
    <font>
      <b/>
      <sz val="14"/>
      <color indexed="9"/>
      <name val="Times New Roman"/>
      <family val="1"/>
    </font>
    <font>
      <sz val="12"/>
      <color indexed="9"/>
      <name val="Times New Roman"/>
      <family val="1"/>
    </font>
    <font>
      <b/>
      <u/>
      <sz val="10"/>
      <color indexed="10"/>
      <name val="Arial"/>
      <family val="2"/>
    </font>
    <font>
      <b/>
      <sz val="16"/>
      <color indexed="12"/>
      <name val="Times New Roman"/>
      <family val="1"/>
    </font>
    <font>
      <b/>
      <sz val="14"/>
      <color rgb="FFC00000"/>
      <name val="Times New Roman"/>
      <family val="1"/>
    </font>
    <font>
      <b/>
      <sz val="12"/>
      <name val="Arial"/>
      <family val="2"/>
    </font>
    <font>
      <sz val="9"/>
      <name val="Arial"/>
      <family val="2"/>
    </font>
    <font>
      <b/>
      <sz val="12"/>
      <color indexed="9"/>
      <name val="Times New Roman"/>
      <family val="1"/>
    </font>
    <font>
      <sz val="10"/>
      <color indexed="12"/>
      <name val="Arial"/>
      <family val="2"/>
    </font>
    <font>
      <sz val="11"/>
      <color theme="1"/>
      <name val="Symbol"/>
      <family val="1"/>
      <charset val="2"/>
    </font>
    <font>
      <sz val="11"/>
      <color rgb="FFFF0000"/>
      <name val="Calibri"/>
      <family val="2"/>
      <scheme val="minor"/>
    </font>
    <font>
      <b/>
      <sz val="12"/>
      <color indexed="12"/>
      <name val="Times New Roman"/>
      <family val="1"/>
    </font>
    <font>
      <b/>
      <i/>
      <sz val="16"/>
      <color indexed="12"/>
      <name val="Times New Roman"/>
      <family val="1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52">
    <xf numFmtId="0" fontId="0" fillId="0" borderId="0" xfId="0"/>
    <xf numFmtId="0" fontId="2" fillId="3" borderId="0" xfId="0" applyNumberFormat="1" applyFont="1" applyFill="1" applyProtection="1">
      <protection hidden="1"/>
    </xf>
    <xf numFmtId="164" fontId="2" fillId="3" borderId="0" xfId="0" applyNumberFormat="1" applyFont="1" applyFill="1" applyProtection="1">
      <protection hidden="1"/>
    </xf>
    <xf numFmtId="164" fontId="0" fillId="3" borderId="0" xfId="0" applyNumberFormat="1" applyFill="1" applyProtection="1">
      <protection hidden="1"/>
    </xf>
    <xf numFmtId="0" fontId="2" fillId="4" borderId="0" xfId="0" applyNumberFormat="1" applyFont="1" applyFill="1" applyProtection="1">
      <protection hidden="1"/>
    </xf>
    <xf numFmtId="0" fontId="3" fillId="4" borderId="0" xfId="0" applyNumberFormat="1" applyFont="1" applyFill="1" applyAlignment="1" applyProtection="1">
      <alignment horizontal="center"/>
      <protection hidden="1"/>
    </xf>
    <xf numFmtId="0" fontId="0" fillId="3" borderId="0" xfId="0" applyNumberFormat="1" applyFill="1" applyProtection="1">
      <protection hidden="1"/>
    </xf>
    <xf numFmtId="0" fontId="4" fillId="4" borderId="0" xfId="0" applyNumberFormat="1" applyFont="1" applyFill="1" applyAlignment="1" applyProtection="1">
      <alignment horizontal="center"/>
      <protection hidden="1"/>
    </xf>
    <xf numFmtId="0" fontId="5" fillId="3" borderId="0" xfId="0" applyNumberFormat="1" applyFont="1" applyFill="1" applyBorder="1" applyAlignment="1" applyProtection="1">
      <alignment horizontal="center"/>
    </xf>
    <xf numFmtId="0" fontId="2" fillId="3" borderId="0" xfId="2" applyFont="1" applyFill="1" applyProtection="1"/>
    <xf numFmtId="0" fontId="5" fillId="3" borderId="0" xfId="2" applyFont="1" applyFill="1" applyBorder="1" applyAlignment="1" applyProtection="1">
      <alignment horizontal="center"/>
    </xf>
    <xf numFmtId="0" fontId="2" fillId="0" borderId="0" xfId="2"/>
    <xf numFmtId="0" fontId="6" fillId="3" borderId="0" xfId="2" applyFont="1" applyFill="1" applyAlignment="1" applyProtection="1">
      <alignment horizontal="center"/>
      <protection hidden="1"/>
    </xf>
    <xf numFmtId="0" fontId="7" fillId="3" borderId="0" xfId="2" applyFont="1" applyFill="1" applyAlignment="1" applyProtection="1">
      <alignment horizontal="center"/>
      <protection hidden="1"/>
    </xf>
    <xf numFmtId="0" fontId="8" fillId="3" borderId="0" xfId="1" applyFont="1" applyFill="1" applyAlignment="1" applyProtection="1">
      <alignment horizontal="center"/>
    </xf>
    <xf numFmtId="0" fontId="2" fillId="3" borderId="0" xfId="0" applyNumberFormat="1" applyFont="1" applyFill="1" applyProtection="1"/>
    <xf numFmtId="0" fontId="9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10" fillId="3" borderId="0" xfId="0" applyFont="1" applyFill="1" applyAlignment="1" applyProtection="1">
      <alignment horizontal="center"/>
    </xf>
    <xf numFmtId="0" fontId="11" fillId="3" borderId="0" xfId="0" quotePrefix="1" applyFont="1" applyFill="1" applyAlignment="1" applyProtection="1">
      <alignment horizontal="center"/>
    </xf>
    <xf numFmtId="0" fontId="2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12" fillId="3" borderId="0" xfId="0" applyNumberFormat="1" applyFont="1" applyFill="1" applyAlignment="1" applyProtection="1">
      <alignment horizontal="left"/>
      <protection hidden="1"/>
    </xf>
    <xf numFmtId="0" fontId="13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5" fillId="5" borderId="0" xfId="0" applyNumberFormat="1" applyFont="1" applyFill="1" applyBorder="1" applyAlignment="1" applyProtection="1">
      <alignment horizontal="center"/>
    </xf>
    <xf numFmtId="0" fontId="0" fillId="5" borderId="0" xfId="0" applyFill="1"/>
    <xf numFmtId="0" fontId="0" fillId="5" borderId="1" xfId="0" applyFill="1" applyBorder="1" applyAlignment="1">
      <alignment horizontal="center"/>
    </xf>
    <xf numFmtId="0" fontId="14" fillId="6" borderId="1" xfId="0" applyNumberFormat="1" applyFont="1" applyFill="1" applyBorder="1" applyAlignment="1" applyProtection="1">
      <alignment horizontal="center"/>
      <protection locked="0"/>
    </xf>
    <xf numFmtId="0" fontId="14" fillId="7" borderId="1" xfId="0" applyNumberFormat="1" applyFont="1" applyFill="1" applyBorder="1" applyAlignment="1" applyProtection="1">
      <alignment horizontal="center"/>
      <protection locked="0"/>
    </xf>
    <xf numFmtId="0" fontId="17" fillId="3" borderId="0" xfId="0" applyFont="1" applyFill="1" applyAlignment="1" applyProtection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16" fillId="2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right" vertical="center"/>
    </xf>
    <xf numFmtId="0" fontId="19" fillId="5" borderId="1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14" fillId="8" borderId="1" xfId="0" applyNumberFormat="1" applyFont="1" applyFill="1" applyBorder="1" applyAlignment="1" applyProtection="1">
      <alignment horizontal="center"/>
      <protection locked="0"/>
    </xf>
    <xf numFmtId="0" fontId="22" fillId="2" borderId="1" xfId="0" applyNumberFormat="1" applyFont="1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/>
    </xf>
    <xf numFmtId="0" fontId="23" fillId="3" borderId="0" xfId="1" applyFont="1" applyFill="1" applyAlignment="1" applyProtection="1">
      <alignment horizontal="center"/>
    </xf>
  </cellXfs>
  <cellStyles count="3">
    <cellStyle name="Hyperlink" xfId="1" builtinId="8"/>
    <cellStyle name="Normal" xfId="0" builtinId="0"/>
    <cellStyle name="Normal_Simulador série 3_09" xfId="2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assis46@gmail.com" TargetMode="External"/><Relationship Id="rId1" Type="http://schemas.openxmlformats.org/officeDocument/2006/relationships/hyperlink" Target="http://www.rass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"/>
  <sheetViews>
    <sheetView tabSelected="1" zoomScale="120" zoomScaleNormal="120" workbookViewId="0"/>
  </sheetViews>
  <sheetFormatPr defaultRowHeight="14.4" x14ac:dyDescent="0.3"/>
  <cols>
    <col min="1" max="3" width="13.109375" style="6" customWidth="1"/>
    <col min="4" max="24" width="13.109375" style="21" customWidth="1"/>
    <col min="25" max="41" width="13.6640625" style="21" customWidth="1"/>
  </cols>
  <sheetData>
    <row r="1" spans="1:41" s="3" customFormat="1" ht="18" customHeight="1" x14ac:dyDescent="0.3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41" s="6" customFormat="1" ht="18" customHeight="1" x14ac:dyDescent="0.4">
      <c r="A2" s="8"/>
      <c r="B2" s="8"/>
      <c r="C2" s="8"/>
      <c r="D2" s="1"/>
      <c r="E2" s="4"/>
      <c r="F2" s="4"/>
      <c r="G2" s="5"/>
      <c r="H2" s="4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41" s="6" customFormat="1" ht="30" x14ac:dyDescent="0.5">
      <c r="A3" s="1"/>
      <c r="B3" s="1"/>
      <c r="C3" s="1"/>
      <c r="D3" s="1"/>
      <c r="E3" s="4"/>
      <c r="F3" s="4"/>
      <c r="G3" s="7" t="s">
        <v>32</v>
      </c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41" s="6" customFormat="1" ht="18" customHeight="1" x14ac:dyDescent="0.4">
      <c r="A4" s="8"/>
      <c r="B4" s="8"/>
      <c r="C4" s="8"/>
      <c r="D4" s="1"/>
      <c r="E4" s="4"/>
      <c r="F4" s="4"/>
      <c r="G4" s="5"/>
      <c r="H4" s="4"/>
      <c r="I4" s="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41" s="11" customFormat="1" ht="9.6" customHeight="1" x14ac:dyDescent="0.25">
      <c r="A5" s="8"/>
      <c r="B5" s="8"/>
      <c r="C5" s="8"/>
      <c r="D5" s="9"/>
      <c r="E5" s="9"/>
      <c r="F5" s="9"/>
      <c r="G5" s="9"/>
      <c r="H5" s="9"/>
      <c r="I5" s="9"/>
      <c r="J5" s="10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41" s="11" customFormat="1" ht="18" customHeight="1" x14ac:dyDescent="0.3">
      <c r="A6" s="8"/>
      <c r="B6" s="8"/>
      <c r="C6" s="8"/>
      <c r="D6" s="9"/>
      <c r="E6" s="9"/>
      <c r="F6" s="9"/>
      <c r="G6" s="12" t="s">
        <v>0</v>
      </c>
      <c r="H6" s="9"/>
      <c r="I6" s="9"/>
      <c r="J6" s="10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41" s="11" customFormat="1" ht="20.399999999999999" customHeight="1" x14ac:dyDescent="0.3">
      <c r="A7" s="8"/>
      <c r="B7" s="8"/>
      <c r="C7" s="8"/>
      <c r="D7" s="9"/>
      <c r="E7" s="9"/>
      <c r="F7" s="9"/>
      <c r="G7" s="13">
        <v>2016</v>
      </c>
      <c r="H7" s="9"/>
      <c r="I7" s="9"/>
      <c r="J7" s="10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41" s="11" customFormat="1" ht="20.399999999999999" customHeight="1" x14ac:dyDescent="0.25">
      <c r="A8" s="8"/>
      <c r="B8" s="8"/>
      <c r="C8" s="25"/>
      <c r="D8" s="9"/>
      <c r="E8" s="9"/>
      <c r="F8" s="9"/>
      <c r="G8" s="51" t="s">
        <v>33</v>
      </c>
      <c r="H8" s="9"/>
      <c r="I8" s="9"/>
      <c r="J8" s="10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41" s="11" customFormat="1" ht="20.399999999999999" customHeight="1" x14ac:dyDescent="0.25">
      <c r="A9" s="8"/>
      <c r="B9" s="8"/>
      <c r="C9" s="8"/>
      <c r="D9" s="9"/>
      <c r="E9" s="9"/>
      <c r="F9" s="9"/>
      <c r="G9" s="14" t="s">
        <v>1</v>
      </c>
      <c r="H9" s="9"/>
      <c r="I9" s="9"/>
      <c r="J9" s="10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41" s="11" customFormat="1" ht="14.4" customHeight="1" x14ac:dyDescent="0.25">
      <c r="A10" s="8"/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41" s="11" customFormat="1" ht="20.399999999999999" customHeight="1" x14ac:dyDescent="0.35">
      <c r="A11" s="15"/>
      <c r="B11" s="15"/>
      <c r="C11" s="15"/>
      <c r="D11" s="9"/>
      <c r="E11" s="9"/>
      <c r="F11" s="9"/>
      <c r="G11" s="16" t="s">
        <v>6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</row>
    <row r="12" spans="1:41" ht="20.399999999999999" customHeight="1" x14ac:dyDescent="0.3">
      <c r="D12" s="17"/>
      <c r="E12" s="17"/>
      <c r="F12" s="9"/>
      <c r="G12" s="30" t="s">
        <v>28</v>
      </c>
      <c r="H12" s="9"/>
      <c r="I12" s="19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</row>
    <row r="13" spans="1:41" ht="15.6" customHeight="1" x14ac:dyDescent="0.3">
      <c r="A13" s="1"/>
      <c r="B13" s="1"/>
      <c r="C13" s="1"/>
      <c r="D13" s="20"/>
      <c r="E13" s="20"/>
      <c r="F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41" ht="20.399999999999999" customHeight="1" x14ac:dyDescent="0.3">
      <c r="A14" s="1"/>
      <c r="B14" s="1"/>
      <c r="C14" s="1"/>
      <c r="D14" s="20"/>
      <c r="E14" s="20"/>
      <c r="F14" s="20"/>
      <c r="G14" s="18" t="s">
        <v>30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17.399999999999999" x14ac:dyDescent="0.3">
      <c r="A15" s="1"/>
      <c r="B15" s="1"/>
      <c r="C15" s="1"/>
      <c r="D15" s="22"/>
      <c r="E15" s="20"/>
      <c r="F15" s="20"/>
      <c r="G15" s="18" t="s">
        <v>29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41" x14ac:dyDescent="0.3">
      <c r="A16" s="1"/>
      <c r="B16" s="1"/>
      <c r="C16" s="1"/>
      <c r="D16" s="22"/>
      <c r="E16" s="20"/>
      <c r="F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5.6" x14ac:dyDescent="0.3">
      <c r="A17" s="1"/>
      <c r="B17" s="1"/>
      <c r="C17" s="1"/>
      <c r="D17" s="22"/>
      <c r="E17" s="20"/>
      <c r="F17" s="20"/>
      <c r="G17" s="23" t="s">
        <v>31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x14ac:dyDescent="0.3">
      <c r="A18" s="1"/>
      <c r="B18" s="1"/>
      <c r="C18" s="1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x14ac:dyDescent="0.3">
      <c r="A19" s="1"/>
      <c r="B19" s="1"/>
      <c r="C19" s="1"/>
      <c r="D19" s="20"/>
      <c r="E19" s="20"/>
      <c r="F19" s="20"/>
      <c r="G19" s="20"/>
      <c r="H19" s="20"/>
      <c r="I19" s="24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5.6" x14ac:dyDescent="0.3">
      <c r="A20" s="1"/>
      <c r="B20" s="1"/>
      <c r="C20" s="1"/>
      <c r="D20" s="20"/>
      <c r="E20" s="20"/>
      <c r="F20" s="20"/>
      <c r="G20" s="23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x14ac:dyDescent="0.3">
      <c r="A21" s="1"/>
      <c r="B21" s="1"/>
      <c r="C21" s="1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x14ac:dyDescent="0.3">
      <c r="A22" s="1"/>
      <c r="B22" s="1"/>
      <c r="C22" s="1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3">
      <c r="A23" s="1"/>
      <c r="B23" s="1"/>
      <c r="C23" s="1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3">
      <c r="A24" s="1"/>
      <c r="B24" s="1"/>
      <c r="C24" s="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x14ac:dyDescent="0.3">
      <c r="A25" s="1"/>
      <c r="B25" s="1"/>
      <c r="C25" s="1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x14ac:dyDescent="0.3">
      <c r="A26" s="1"/>
      <c r="B26" s="1"/>
      <c r="C26" s="1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3">
      <c r="A27" s="1"/>
      <c r="B27" s="1"/>
      <c r="C27" s="1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3">
      <c r="A28" s="1"/>
      <c r="B28" s="1"/>
      <c r="C28" s="1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3">
      <c r="A29" s="1"/>
      <c r="B29" s="1"/>
      <c r="C29" s="1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3">
      <c r="A30" s="1"/>
      <c r="B30" s="1"/>
      <c r="C30" s="1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3">
      <c r="A31" s="1"/>
      <c r="B31" s="1"/>
      <c r="C31" s="1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3">
      <c r="A32" s="1"/>
      <c r="B32" s="1"/>
      <c r="C32" s="1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3">
      <c r="A33" s="1"/>
      <c r="B33" s="1"/>
      <c r="C33" s="1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</sheetData>
  <hyperlinks>
    <hyperlink ref="G9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zoomScale="120" zoomScaleNormal="120" workbookViewId="0"/>
  </sheetViews>
  <sheetFormatPr defaultRowHeight="14.4" x14ac:dyDescent="0.3"/>
  <cols>
    <col min="1" max="1" width="22.21875" style="26" customWidth="1"/>
    <col min="2" max="4" width="14.109375" style="26" customWidth="1"/>
    <col min="5" max="5" width="4.77734375" style="26" bestFit="1" customWidth="1"/>
    <col min="6" max="6" width="14.109375" style="26" customWidth="1"/>
    <col min="7" max="7" width="4.21875" style="26" customWidth="1"/>
    <col min="8" max="10" width="14.109375" style="26" customWidth="1"/>
    <col min="11" max="11" width="4.77734375" style="26" bestFit="1" customWidth="1"/>
    <col min="12" max="12" width="14.109375" style="26" customWidth="1"/>
    <col min="13" max="13" width="4.77734375" style="26" customWidth="1"/>
    <col min="14" max="16384" width="8.88671875" style="26"/>
  </cols>
  <sheetData>
    <row r="2" spans="1:12" x14ac:dyDescent="0.3">
      <c r="H2" s="49" t="s">
        <v>17</v>
      </c>
      <c r="I2" s="49"/>
      <c r="J2" s="39"/>
    </row>
    <row r="3" spans="1:12" ht="18" x14ac:dyDescent="0.3">
      <c r="B3" s="35" t="s">
        <v>7</v>
      </c>
      <c r="C3" s="35" t="s">
        <v>8</v>
      </c>
      <c r="D3" s="35" t="s">
        <v>14</v>
      </c>
      <c r="E3" s="35" t="s">
        <v>3</v>
      </c>
      <c r="F3" s="35" t="s">
        <v>15</v>
      </c>
      <c r="H3" s="38" t="s">
        <v>18</v>
      </c>
      <c r="I3" s="38" t="s">
        <v>19</v>
      </c>
      <c r="J3" s="39"/>
    </row>
    <row r="4" spans="1:12" x14ac:dyDescent="0.3">
      <c r="A4" s="37" t="s">
        <v>10</v>
      </c>
      <c r="B4" s="28">
        <v>3</v>
      </c>
      <c r="C4" s="28">
        <v>2</v>
      </c>
      <c r="D4" s="29">
        <f>SUMPRODUCT(B4:C4,B$9:C$9)</f>
        <v>60</v>
      </c>
      <c r="E4" s="34" t="s">
        <v>4</v>
      </c>
      <c r="F4" s="28">
        <v>60</v>
      </c>
      <c r="J4" s="27" t="s">
        <v>5</v>
      </c>
      <c r="K4" s="35" t="s">
        <v>3</v>
      </c>
      <c r="L4" s="36" t="s">
        <v>15</v>
      </c>
    </row>
    <row r="5" spans="1:12" ht="14.4" customHeight="1" x14ac:dyDescent="0.3">
      <c r="A5" s="37" t="s">
        <v>11</v>
      </c>
      <c r="B5" s="28">
        <v>5</v>
      </c>
      <c r="C5" s="28">
        <v>2</v>
      </c>
      <c r="D5" s="29">
        <f t="shared" ref="D5:D7" si="0">SUMPRODUCT(B5:C5,B$9:C$9)</f>
        <v>90</v>
      </c>
      <c r="E5" s="34" t="s">
        <v>16</v>
      </c>
      <c r="F5" s="28">
        <v>50</v>
      </c>
      <c r="H5" s="47">
        <v>0</v>
      </c>
      <c r="I5" s="47">
        <v>40</v>
      </c>
      <c r="J5" s="29">
        <f>D5+H5-I5</f>
        <v>50</v>
      </c>
      <c r="K5" s="34" t="s">
        <v>2</v>
      </c>
      <c r="L5" s="29">
        <f>F5</f>
        <v>50</v>
      </c>
    </row>
    <row r="6" spans="1:12" x14ac:dyDescent="0.3">
      <c r="A6" s="37" t="s">
        <v>12</v>
      </c>
      <c r="B6" s="28">
        <v>1</v>
      </c>
      <c r="C6" s="28">
        <v>2</v>
      </c>
      <c r="D6" s="29">
        <f t="shared" si="0"/>
        <v>29.999999999999996</v>
      </c>
      <c r="E6" s="34" t="s">
        <v>4</v>
      </c>
      <c r="F6" s="28">
        <v>40</v>
      </c>
      <c r="H6" s="47">
        <v>10.000000000000002</v>
      </c>
      <c r="I6" s="47">
        <v>0</v>
      </c>
      <c r="J6" s="29">
        <f t="shared" ref="J6:J7" si="1">D6+H6-I6</f>
        <v>40</v>
      </c>
      <c r="K6" s="34" t="s">
        <v>2</v>
      </c>
      <c r="L6" s="29">
        <f t="shared" ref="L6:L7" si="2">F6</f>
        <v>40</v>
      </c>
    </row>
    <row r="7" spans="1:12" ht="14.4" customHeight="1" x14ac:dyDescent="0.3">
      <c r="A7" s="37" t="s">
        <v>13</v>
      </c>
      <c r="B7" s="28">
        <v>1</v>
      </c>
      <c r="C7" s="28">
        <v>0</v>
      </c>
      <c r="D7" s="29">
        <f t="shared" si="0"/>
        <v>15</v>
      </c>
      <c r="E7" s="34" t="s">
        <v>2</v>
      </c>
      <c r="F7" s="28">
        <v>15</v>
      </c>
      <c r="H7" s="47">
        <v>0</v>
      </c>
      <c r="I7" s="47">
        <v>0</v>
      </c>
      <c r="J7" s="29">
        <f t="shared" si="1"/>
        <v>15</v>
      </c>
      <c r="K7" s="34" t="s">
        <v>2</v>
      </c>
      <c r="L7" s="29">
        <f t="shared" si="2"/>
        <v>15</v>
      </c>
    </row>
    <row r="8" spans="1:12" ht="14.4" customHeight="1" x14ac:dyDescent="0.3"/>
    <row r="9" spans="1:12" ht="14.4" customHeight="1" x14ac:dyDescent="0.3">
      <c r="A9" s="32" t="s">
        <v>9</v>
      </c>
      <c r="B9" s="33">
        <v>15</v>
      </c>
      <c r="C9" s="33">
        <v>7.4999999999999982</v>
      </c>
      <c r="H9" s="48" t="s">
        <v>20</v>
      </c>
      <c r="I9" s="48"/>
      <c r="J9" s="40"/>
    </row>
    <row r="10" spans="1:12" ht="14.4" customHeight="1" x14ac:dyDescent="0.3">
      <c r="F10" s="48" t="s">
        <v>21</v>
      </c>
      <c r="G10" s="48"/>
      <c r="H10" s="41">
        <v>1</v>
      </c>
      <c r="I10" s="41">
        <v>0</v>
      </c>
    </row>
    <row r="11" spans="1:12" x14ac:dyDescent="0.3">
      <c r="F11" s="48" t="s">
        <v>22</v>
      </c>
      <c r="G11" s="48"/>
      <c r="H11" s="41">
        <v>0</v>
      </c>
      <c r="I11" s="41">
        <v>1</v>
      </c>
      <c r="J11" s="31" t="s">
        <v>24</v>
      </c>
    </row>
    <row r="12" spans="1:12" x14ac:dyDescent="0.3">
      <c r="F12" s="48" t="s">
        <v>23</v>
      </c>
      <c r="G12" s="48"/>
      <c r="H12" s="41">
        <v>1</v>
      </c>
      <c r="I12" s="41">
        <v>1</v>
      </c>
      <c r="J12" s="46">
        <f>SUMPRODUCT(H5:I7,H10:I12)</f>
        <v>0</v>
      </c>
    </row>
  </sheetData>
  <mergeCells count="5">
    <mergeCell ref="F10:G10"/>
    <mergeCell ref="F11:G11"/>
    <mergeCell ref="F12:G12"/>
    <mergeCell ref="H2:I2"/>
    <mergeCell ref="H9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zoomScale="120" zoomScaleNormal="120" workbookViewId="0"/>
  </sheetViews>
  <sheetFormatPr defaultRowHeight="14.4" x14ac:dyDescent="0.3"/>
  <cols>
    <col min="1" max="1" width="22.21875" style="26" customWidth="1"/>
    <col min="2" max="4" width="14.109375" style="26" customWidth="1"/>
    <col min="5" max="5" width="4.77734375" style="26" bestFit="1" customWidth="1"/>
    <col min="6" max="6" width="14.109375" style="26" customWidth="1"/>
    <col min="7" max="7" width="4.21875" style="26" customWidth="1"/>
    <col min="8" max="10" width="14.109375" style="26" customWidth="1"/>
    <col min="11" max="11" width="4.77734375" style="26" bestFit="1" customWidth="1"/>
    <col min="12" max="12" width="14.109375" style="26" customWidth="1"/>
    <col min="13" max="13" width="4.77734375" style="26" customWidth="1"/>
    <col min="14" max="16384" width="8.88671875" style="26"/>
  </cols>
  <sheetData>
    <row r="2" spans="1:12" x14ac:dyDescent="0.3">
      <c r="H2" s="49" t="s">
        <v>17</v>
      </c>
      <c r="I2" s="49"/>
      <c r="J2" s="39"/>
    </row>
    <row r="3" spans="1:12" ht="18" x14ac:dyDescent="0.3">
      <c r="B3" s="35" t="s">
        <v>7</v>
      </c>
      <c r="C3" s="35" t="s">
        <v>8</v>
      </c>
      <c r="D3" s="35" t="s">
        <v>14</v>
      </c>
      <c r="E3" s="35" t="s">
        <v>3</v>
      </c>
      <c r="F3" s="35" t="s">
        <v>15</v>
      </c>
      <c r="H3" s="38" t="s">
        <v>18</v>
      </c>
      <c r="I3" s="38" t="s">
        <v>19</v>
      </c>
      <c r="J3" s="39"/>
    </row>
    <row r="4" spans="1:12" x14ac:dyDescent="0.3">
      <c r="A4" s="37" t="s">
        <v>10</v>
      </c>
      <c r="B4" s="28">
        <v>3</v>
      </c>
      <c r="C4" s="28">
        <v>2</v>
      </c>
      <c r="D4" s="29">
        <f>SUMPRODUCT(B4:C4,B$9:C$9)</f>
        <v>60</v>
      </c>
      <c r="E4" s="34" t="s">
        <v>4</v>
      </c>
      <c r="F4" s="28">
        <v>60</v>
      </c>
      <c r="J4" s="42" t="s">
        <v>5</v>
      </c>
      <c r="K4" s="35" t="s">
        <v>3</v>
      </c>
      <c r="L4" s="43" t="s">
        <v>15</v>
      </c>
    </row>
    <row r="5" spans="1:12" ht="14.4" customHeight="1" x14ac:dyDescent="0.3">
      <c r="A5" s="37" t="s">
        <v>11</v>
      </c>
      <c r="B5" s="28">
        <v>5</v>
      </c>
      <c r="C5" s="28">
        <v>2</v>
      </c>
      <c r="D5" s="29">
        <f t="shared" ref="D5:D7" si="0">SUMPRODUCT(B5:C5,B$9:C$9)</f>
        <v>80</v>
      </c>
      <c r="E5" s="34" t="s">
        <v>16</v>
      </c>
      <c r="F5" s="28">
        <v>50</v>
      </c>
      <c r="H5" s="47">
        <v>0</v>
      </c>
      <c r="I5" s="47">
        <v>30</v>
      </c>
      <c r="J5" s="29">
        <f>D5+H5-I5</f>
        <v>50</v>
      </c>
      <c r="K5" s="34" t="s">
        <v>2</v>
      </c>
      <c r="L5" s="29">
        <f>F5</f>
        <v>50</v>
      </c>
    </row>
    <row r="6" spans="1:12" x14ac:dyDescent="0.3">
      <c r="A6" s="37" t="s">
        <v>12</v>
      </c>
      <c r="B6" s="28">
        <v>1</v>
      </c>
      <c r="C6" s="28">
        <v>2</v>
      </c>
      <c r="D6" s="29">
        <f t="shared" si="0"/>
        <v>40</v>
      </c>
      <c r="E6" s="34" t="s">
        <v>2</v>
      </c>
      <c r="F6" s="28">
        <v>40</v>
      </c>
      <c r="H6" s="47">
        <v>0</v>
      </c>
      <c r="I6" s="47">
        <v>0</v>
      </c>
      <c r="J6" s="29">
        <f t="shared" ref="J6:J7" si="1">D6+H6-I6</f>
        <v>40</v>
      </c>
      <c r="K6" s="34" t="s">
        <v>2</v>
      </c>
      <c r="L6" s="29">
        <f t="shared" ref="L6:L7" si="2">F6</f>
        <v>40</v>
      </c>
    </row>
    <row r="7" spans="1:12" ht="14.4" customHeight="1" x14ac:dyDescent="0.3">
      <c r="A7" s="37" t="s">
        <v>13</v>
      </c>
      <c r="B7" s="28">
        <v>1</v>
      </c>
      <c r="C7" s="28">
        <v>0</v>
      </c>
      <c r="D7" s="29">
        <f t="shared" si="0"/>
        <v>10</v>
      </c>
      <c r="E7" s="34" t="s">
        <v>2</v>
      </c>
      <c r="F7" s="28">
        <v>15</v>
      </c>
      <c r="H7" s="47">
        <v>5</v>
      </c>
      <c r="I7" s="47">
        <v>0</v>
      </c>
      <c r="J7" s="29">
        <f t="shared" si="1"/>
        <v>15</v>
      </c>
      <c r="K7" s="34" t="s">
        <v>2</v>
      </c>
      <c r="L7" s="29">
        <f t="shared" si="2"/>
        <v>15</v>
      </c>
    </row>
    <row r="8" spans="1:12" ht="14.4" customHeight="1" x14ac:dyDescent="0.3"/>
    <row r="9" spans="1:12" ht="14.4" customHeight="1" x14ac:dyDescent="0.3">
      <c r="A9" s="32" t="s">
        <v>9</v>
      </c>
      <c r="B9" s="33">
        <v>10</v>
      </c>
      <c r="C9" s="33">
        <v>15</v>
      </c>
      <c r="H9" s="48" t="s">
        <v>20</v>
      </c>
      <c r="I9" s="48"/>
      <c r="J9" s="40"/>
    </row>
    <row r="10" spans="1:12" ht="14.4" customHeight="1" x14ac:dyDescent="0.3">
      <c r="F10" s="48" t="s">
        <v>21</v>
      </c>
      <c r="G10" s="48"/>
      <c r="H10" s="41">
        <v>1</v>
      </c>
      <c r="I10" s="41">
        <v>0</v>
      </c>
    </row>
    <row r="11" spans="1:12" x14ac:dyDescent="0.3">
      <c r="F11" s="48" t="s">
        <v>22</v>
      </c>
      <c r="G11" s="48"/>
      <c r="H11" s="41">
        <v>1</v>
      </c>
      <c r="I11" s="41">
        <v>1</v>
      </c>
      <c r="J11" s="31" t="s">
        <v>24</v>
      </c>
    </row>
    <row r="12" spans="1:12" x14ac:dyDescent="0.3">
      <c r="F12" s="48" t="s">
        <v>23</v>
      </c>
      <c r="G12" s="48"/>
      <c r="H12" s="41">
        <v>1</v>
      </c>
      <c r="I12" s="41">
        <v>1</v>
      </c>
      <c r="J12" s="46">
        <f>SUMPRODUCT(H5:I7,H10:I12)</f>
        <v>5</v>
      </c>
    </row>
  </sheetData>
  <mergeCells count="5">
    <mergeCell ref="H2:I2"/>
    <mergeCell ref="H9:I9"/>
    <mergeCell ref="F10:G10"/>
    <mergeCell ref="F11:G11"/>
    <mergeCell ref="F12:G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zoomScale="120" zoomScaleNormal="120" workbookViewId="0"/>
  </sheetViews>
  <sheetFormatPr defaultRowHeight="14.4" x14ac:dyDescent="0.3"/>
  <cols>
    <col min="1" max="1" width="22.21875" style="26" customWidth="1"/>
    <col min="2" max="4" width="14.109375" style="26" customWidth="1"/>
    <col min="5" max="5" width="4.77734375" style="26" bestFit="1" customWidth="1"/>
    <col min="6" max="6" width="14.109375" style="26" customWidth="1"/>
    <col min="7" max="7" width="4.21875" style="26" customWidth="1"/>
    <col min="8" max="10" width="14.109375" style="26" customWidth="1"/>
    <col min="11" max="11" width="4.77734375" style="26" bestFit="1" customWidth="1"/>
    <col min="12" max="12" width="14.109375" style="26" customWidth="1"/>
    <col min="13" max="13" width="4.77734375" style="26" customWidth="1"/>
    <col min="14" max="16384" width="8.88671875" style="26"/>
  </cols>
  <sheetData>
    <row r="2" spans="1:12" x14ac:dyDescent="0.3">
      <c r="H2" s="49" t="s">
        <v>17</v>
      </c>
      <c r="I2" s="49"/>
      <c r="J2" s="39"/>
    </row>
    <row r="3" spans="1:12" ht="18" x14ac:dyDescent="0.3">
      <c r="B3" s="35" t="s">
        <v>7</v>
      </c>
      <c r="C3" s="35" t="s">
        <v>8</v>
      </c>
      <c r="D3" s="35" t="s">
        <v>14</v>
      </c>
      <c r="E3" s="35" t="s">
        <v>3</v>
      </c>
      <c r="F3" s="35" t="s">
        <v>15</v>
      </c>
      <c r="H3" s="38" t="s">
        <v>18</v>
      </c>
      <c r="I3" s="38" t="s">
        <v>19</v>
      </c>
      <c r="J3" s="39"/>
    </row>
    <row r="4" spans="1:12" x14ac:dyDescent="0.3">
      <c r="A4" s="37" t="s">
        <v>10</v>
      </c>
      <c r="B4" s="28">
        <v>3</v>
      </c>
      <c r="C4" s="28">
        <v>2</v>
      </c>
      <c r="D4" s="29">
        <f>SUMPRODUCT(B4:C4,B$9:C$9)</f>
        <v>60</v>
      </c>
      <c r="E4" s="34" t="s">
        <v>4</v>
      </c>
      <c r="F4" s="28">
        <v>60</v>
      </c>
      <c r="J4" s="44" t="s">
        <v>5</v>
      </c>
      <c r="K4" s="35" t="s">
        <v>3</v>
      </c>
      <c r="L4" s="45" t="s">
        <v>15</v>
      </c>
    </row>
    <row r="5" spans="1:12" ht="14.4" customHeight="1" x14ac:dyDescent="0.3">
      <c r="A5" s="37" t="s">
        <v>11</v>
      </c>
      <c r="B5" s="28">
        <v>5</v>
      </c>
      <c r="C5" s="28">
        <v>2</v>
      </c>
      <c r="D5" s="29">
        <f t="shared" ref="D5:D7" si="0">SUMPRODUCT(B5:C5,B$9:C$9)</f>
        <v>90</v>
      </c>
      <c r="E5" s="34" t="s">
        <v>16</v>
      </c>
      <c r="F5" s="28">
        <v>100</v>
      </c>
      <c r="H5" s="47">
        <v>9.9999999999999964</v>
      </c>
      <c r="I5" s="47">
        <v>0</v>
      </c>
      <c r="J5" s="29">
        <f>D5+H5-I5</f>
        <v>100</v>
      </c>
      <c r="K5" s="34" t="s">
        <v>2</v>
      </c>
      <c r="L5" s="29">
        <f>F5</f>
        <v>100</v>
      </c>
    </row>
    <row r="6" spans="1:12" x14ac:dyDescent="0.3">
      <c r="A6" s="37" t="s">
        <v>12</v>
      </c>
      <c r="B6" s="28">
        <v>1</v>
      </c>
      <c r="C6" s="28">
        <v>2</v>
      </c>
      <c r="D6" s="29">
        <f t="shared" si="0"/>
        <v>30</v>
      </c>
      <c r="E6" s="34" t="s">
        <v>2</v>
      </c>
      <c r="F6" s="28">
        <v>40</v>
      </c>
      <c r="H6" s="47">
        <v>9.9999999999999982</v>
      </c>
      <c r="I6" s="47">
        <v>0</v>
      </c>
      <c r="J6" s="29">
        <f t="shared" ref="J6:J7" si="1">D6+H6-I6</f>
        <v>40</v>
      </c>
      <c r="K6" s="34" t="s">
        <v>2</v>
      </c>
      <c r="L6" s="29">
        <f t="shared" ref="L6:L7" si="2">F6</f>
        <v>40</v>
      </c>
    </row>
    <row r="7" spans="1:12" ht="14.4" customHeight="1" x14ac:dyDescent="0.3">
      <c r="A7" s="37" t="s">
        <v>13</v>
      </c>
      <c r="B7" s="28">
        <v>1</v>
      </c>
      <c r="C7" s="28">
        <v>0</v>
      </c>
      <c r="D7" s="29">
        <f t="shared" si="0"/>
        <v>15</v>
      </c>
      <c r="E7" s="34" t="s">
        <v>2</v>
      </c>
      <c r="F7" s="28">
        <v>15</v>
      </c>
      <c r="H7" s="47">
        <v>0</v>
      </c>
      <c r="I7" s="47">
        <v>0</v>
      </c>
      <c r="J7" s="29">
        <f t="shared" si="1"/>
        <v>15</v>
      </c>
      <c r="K7" s="34" t="s">
        <v>2</v>
      </c>
      <c r="L7" s="29">
        <f t="shared" si="2"/>
        <v>15</v>
      </c>
    </row>
    <row r="8" spans="1:12" ht="14.4" customHeight="1" x14ac:dyDescent="0.3"/>
    <row r="9" spans="1:12" ht="14.4" customHeight="1" x14ac:dyDescent="0.3">
      <c r="A9" s="32" t="s">
        <v>9</v>
      </c>
      <c r="B9" s="33">
        <v>15</v>
      </c>
      <c r="C9" s="33">
        <v>7.5</v>
      </c>
      <c r="H9" s="48" t="s">
        <v>20</v>
      </c>
      <c r="I9" s="48"/>
      <c r="J9" s="40"/>
    </row>
    <row r="10" spans="1:12" ht="14.4" customHeight="1" x14ac:dyDescent="0.3">
      <c r="F10" s="48" t="s">
        <v>21</v>
      </c>
      <c r="G10" s="48"/>
      <c r="H10" s="41">
        <v>1</v>
      </c>
      <c r="I10" s="41">
        <v>0</v>
      </c>
    </row>
    <row r="11" spans="1:12" x14ac:dyDescent="0.3">
      <c r="F11" s="48" t="s">
        <v>22</v>
      </c>
      <c r="G11" s="48"/>
      <c r="H11" s="41">
        <v>2</v>
      </c>
      <c r="I11" s="41">
        <v>4</v>
      </c>
      <c r="J11" s="31" t="s">
        <v>24</v>
      </c>
    </row>
    <row r="12" spans="1:12" x14ac:dyDescent="0.3">
      <c r="F12" s="48" t="s">
        <v>23</v>
      </c>
      <c r="G12" s="48"/>
      <c r="H12" s="41">
        <v>5</v>
      </c>
      <c r="I12" s="41">
        <v>10</v>
      </c>
      <c r="J12" s="46">
        <f>SUMPRODUCT(H5:I7,H10:I12)</f>
        <v>29.999999999999993</v>
      </c>
    </row>
  </sheetData>
  <mergeCells count="5">
    <mergeCell ref="H2:I2"/>
    <mergeCell ref="H9:I9"/>
    <mergeCell ref="F10:G10"/>
    <mergeCell ref="F11:G11"/>
    <mergeCell ref="F12:G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zoomScale="120" zoomScaleNormal="120" workbookViewId="0"/>
  </sheetViews>
  <sheetFormatPr defaultRowHeight="14.4" x14ac:dyDescent="0.3"/>
  <cols>
    <col min="1" max="1" width="22.21875" style="26" customWidth="1"/>
    <col min="2" max="4" width="14.109375" style="26" customWidth="1"/>
    <col min="5" max="5" width="4.77734375" style="26" bestFit="1" customWidth="1"/>
    <col min="6" max="6" width="14.109375" style="26" customWidth="1"/>
    <col min="7" max="7" width="4.21875" style="26" customWidth="1"/>
    <col min="8" max="10" width="14.109375" style="26" customWidth="1"/>
    <col min="11" max="11" width="4.77734375" style="26" bestFit="1" customWidth="1"/>
    <col min="12" max="12" width="14.109375" style="26" customWidth="1"/>
    <col min="13" max="13" width="4.77734375" style="26" customWidth="1"/>
    <col min="14" max="16384" width="8.88671875" style="26"/>
  </cols>
  <sheetData>
    <row r="2" spans="1:12" x14ac:dyDescent="0.3">
      <c r="H2" s="49" t="s">
        <v>17</v>
      </c>
      <c r="I2" s="49"/>
      <c r="J2" s="39"/>
    </row>
    <row r="3" spans="1:12" ht="18" x14ac:dyDescent="0.3">
      <c r="B3" s="35" t="s">
        <v>7</v>
      </c>
      <c r="C3" s="35" t="s">
        <v>8</v>
      </c>
      <c r="D3" s="35" t="s">
        <v>14</v>
      </c>
      <c r="E3" s="35" t="s">
        <v>3</v>
      </c>
      <c r="F3" s="35" t="s">
        <v>15</v>
      </c>
      <c r="H3" s="38" t="s">
        <v>18</v>
      </c>
      <c r="I3" s="38" t="s">
        <v>19</v>
      </c>
      <c r="J3" s="39"/>
    </row>
    <row r="4" spans="1:12" x14ac:dyDescent="0.3">
      <c r="A4" s="37" t="s">
        <v>10</v>
      </c>
      <c r="B4" s="28">
        <v>3</v>
      </c>
      <c r="C4" s="28">
        <v>2</v>
      </c>
      <c r="D4" s="29">
        <f>SUMPRODUCT(B4:C4,B$7:C$7)</f>
        <v>30</v>
      </c>
      <c r="E4" s="34" t="s">
        <v>4</v>
      </c>
      <c r="F4" s="28">
        <v>60</v>
      </c>
      <c r="J4" s="44" t="s">
        <v>5</v>
      </c>
      <c r="K4" s="35" t="s">
        <v>3</v>
      </c>
      <c r="L4" s="45" t="s">
        <v>15</v>
      </c>
    </row>
    <row r="5" spans="1:12" ht="14.4" customHeight="1" x14ac:dyDescent="0.3">
      <c r="A5" s="37" t="s">
        <v>11</v>
      </c>
      <c r="B5" s="28">
        <v>5</v>
      </c>
      <c r="C5" s="28">
        <v>2</v>
      </c>
      <c r="D5" s="29">
        <f>SUMPRODUCT(B5:C5,B$7:C$7)</f>
        <v>50</v>
      </c>
      <c r="E5" s="34" t="s">
        <v>16</v>
      </c>
      <c r="F5" s="28">
        <v>50</v>
      </c>
      <c r="H5" s="47">
        <v>0</v>
      </c>
      <c r="I5" s="47">
        <v>0</v>
      </c>
      <c r="J5" s="29">
        <f>D5+H5-I5</f>
        <v>50</v>
      </c>
      <c r="K5" s="34" t="s">
        <v>2</v>
      </c>
      <c r="L5" s="29">
        <f>F5</f>
        <v>50</v>
      </c>
    </row>
    <row r="6" spans="1:12" ht="14.4" customHeight="1" x14ac:dyDescent="0.3"/>
    <row r="7" spans="1:12" ht="14.4" customHeight="1" x14ac:dyDescent="0.3">
      <c r="A7" s="32" t="s">
        <v>9</v>
      </c>
      <c r="B7" s="33">
        <v>10</v>
      </c>
      <c r="C7" s="33">
        <v>0</v>
      </c>
      <c r="H7" s="48" t="s">
        <v>20</v>
      </c>
      <c r="I7" s="48"/>
      <c r="J7" s="31" t="s">
        <v>24</v>
      </c>
    </row>
    <row r="8" spans="1:12" ht="14.4" customHeight="1" x14ac:dyDescent="0.3">
      <c r="F8" s="48" t="s">
        <v>21</v>
      </c>
      <c r="G8" s="48"/>
      <c r="H8" s="41">
        <v>1</v>
      </c>
      <c r="I8" s="41">
        <v>0</v>
      </c>
      <c r="J8" s="46">
        <f>SUMPRODUCT(H5:I5,H8:I8)</f>
        <v>0</v>
      </c>
    </row>
  </sheetData>
  <mergeCells count="3">
    <mergeCell ref="H2:I2"/>
    <mergeCell ref="H7:I7"/>
    <mergeCell ref="F8:G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zoomScale="120" zoomScaleNormal="120" workbookViewId="0"/>
  </sheetViews>
  <sheetFormatPr defaultRowHeight="14.4" x14ac:dyDescent="0.3"/>
  <cols>
    <col min="1" max="1" width="22.21875" style="26" customWidth="1"/>
    <col min="2" max="4" width="14.109375" style="26" customWidth="1"/>
    <col min="5" max="5" width="4.77734375" style="26" bestFit="1" customWidth="1"/>
    <col min="6" max="6" width="14.109375" style="26" customWidth="1"/>
    <col min="7" max="7" width="4.21875" style="26" customWidth="1"/>
    <col min="8" max="10" width="14.109375" style="26" customWidth="1"/>
    <col min="11" max="11" width="4.77734375" style="26" bestFit="1" customWidth="1"/>
    <col min="12" max="12" width="14.109375" style="26" customWidth="1"/>
    <col min="13" max="13" width="4.77734375" style="26" customWidth="1"/>
    <col min="14" max="16384" width="8.88671875" style="26"/>
  </cols>
  <sheetData>
    <row r="2" spans="1:12" x14ac:dyDescent="0.3">
      <c r="H2" s="49" t="s">
        <v>17</v>
      </c>
      <c r="I2" s="49"/>
      <c r="J2" s="39"/>
    </row>
    <row r="3" spans="1:12" ht="18" x14ac:dyDescent="0.3">
      <c r="B3" s="35" t="s">
        <v>7</v>
      </c>
      <c r="C3" s="35" t="s">
        <v>8</v>
      </c>
      <c r="D3" s="35" t="s">
        <v>14</v>
      </c>
      <c r="E3" s="35" t="s">
        <v>3</v>
      </c>
      <c r="F3" s="35" t="s">
        <v>15</v>
      </c>
      <c r="H3" s="38" t="s">
        <v>18</v>
      </c>
      <c r="I3" s="38" t="s">
        <v>19</v>
      </c>
      <c r="J3" s="39"/>
    </row>
    <row r="4" spans="1:12" x14ac:dyDescent="0.3">
      <c r="A4" s="37" t="s">
        <v>10</v>
      </c>
      <c r="B4" s="28">
        <v>3</v>
      </c>
      <c r="C4" s="28">
        <v>2</v>
      </c>
      <c r="D4" s="29">
        <f>SUMPRODUCT(B4:C4,B$8:C$8)</f>
        <v>45</v>
      </c>
      <c r="E4" s="34" t="s">
        <v>4</v>
      </c>
      <c r="F4" s="28">
        <v>60</v>
      </c>
      <c r="J4" s="44" t="s">
        <v>5</v>
      </c>
      <c r="K4" s="35" t="s">
        <v>3</v>
      </c>
      <c r="L4" s="45" t="s">
        <v>15</v>
      </c>
    </row>
    <row r="5" spans="1:12" ht="14.4" customHeight="1" x14ac:dyDescent="0.3">
      <c r="A5" s="37" t="s">
        <v>11</v>
      </c>
      <c r="B5" s="28">
        <v>5</v>
      </c>
      <c r="C5" s="28">
        <v>2</v>
      </c>
      <c r="D5" s="29">
        <f>SUMPRODUCT(B5:C5,B$8:C$8)</f>
        <v>50</v>
      </c>
      <c r="E5" s="34" t="s">
        <v>16</v>
      </c>
      <c r="F5" s="28">
        <v>50</v>
      </c>
      <c r="H5" s="47">
        <v>0</v>
      </c>
      <c r="I5" s="47">
        <v>0</v>
      </c>
      <c r="J5" s="29">
        <f>D5+H5-I5</f>
        <v>50</v>
      </c>
      <c r="K5" s="34" t="s">
        <v>2</v>
      </c>
      <c r="L5" s="29">
        <f>F5</f>
        <v>50</v>
      </c>
    </row>
    <row r="6" spans="1:12" x14ac:dyDescent="0.3">
      <c r="A6" s="37" t="s">
        <v>12</v>
      </c>
      <c r="B6" s="28">
        <v>1</v>
      </c>
      <c r="C6" s="28">
        <v>2</v>
      </c>
      <c r="D6" s="29">
        <f>SUMPRODUCT(B6:C6,B$8:C$8)</f>
        <v>40</v>
      </c>
      <c r="E6" s="34" t="s">
        <v>4</v>
      </c>
      <c r="F6" s="28">
        <v>40</v>
      </c>
      <c r="H6" s="47">
        <v>0</v>
      </c>
      <c r="I6" s="47">
        <v>0</v>
      </c>
      <c r="J6" s="29">
        <f t="shared" ref="J6" si="0">D6+H6-I6</f>
        <v>40</v>
      </c>
      <c r="K6" s="34" t="s">
        <v>2</v>
      </c>
      <c r="L6" s="29">
        <f t="shared" ref="L6" si="1">F6</f>
        <v>40</v>
      </c>
    </row>
    <row r="7" spans="1:12" ht="14.4" customHeight="1" x14ac:dyDescent="0.3"/>
    <row r="8" spans="1:12" ht="14.4" customHeight="1" x14ac:dyDescent="0.3">
      <c r="A8" s="32" t="s">
        <v>9</v>
      </c>
      <c r="B8" s="33">
        <v>2.5</v>
      </c>
      <c r="C8" s="33">
        <v>18.75</v>
      </c>
      <c r="H8" s="48" t="s">
        <v>20</v>
      </c>
      <c r="I8" s="48"/>
      <c r="J8" s="40"/>
    </row>
    <row r="9" spans="1:12" ht="14.4" customHeight="1" x14ac:dyDescent="0.3">
      <c r="D9" s="50" t="s">
        <v>25</v>
      </c>
      <c r="E9" s="50"/>
      <c r="F9" s="48" t="s">
        <v>21</v>
      </c>
      <c r="G9" s="48"/>
      <c r="H9" s="41">
        <v>1</v>
      </c>
      <c r="I9" s="41">
        <v>0</v>
      </c>
      <c r="J9" s="29">
        <f>SUMPRODUCT(H5:I5,H9:I9)</f>
        <v>0</v>
      </c>
      <c r="K9" s="34" t="s">
        <v>2</v>
      </c>
      <c r="L9" s="29">
        <f>'ER 5.4 - PL1'!J8</f>
        <v>0</v>
      </c>
    </row>
    <row r="10" spans="1:12" x14ac:dyDescent="0.3">
      <c r="D10" s="50" t="s">
        <v>26</v>
      </c>
      <c r="E10" s="50"/>
      <c r="F10" s="48" t="s">
        <v>22</v>
      </c>
      <c r="G10" s="48"/>
      <c r="H10" s="41">
        <v>0</v>
      </c>
      <c r="I10" s="41">
        <v>1</v>
      </c>
      <c r="J10" s="46">
        <f>SUMPRODUCT(H6:I6,H10:I10)</f>
        <v>0</v>
      </c>
      <c r="K10" s="31" t="s">
        <v>24</v>
      </c>
    </row>
  </sheetData>
  <mergeCells count="6">
    <mergeCell ref="H2:I2"/>
    <mergeCell ref="H8:I8"/>
    <mergeCell ref="F9:G9"/>
    <mergeCell ref="F10:G10"/>
    <mergeCell ref="D9:E9"/>
    <mergeCell ref="D10:E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"/>
  <sheetViews>
    <sheetView zoomScale="120" zoomScaleNormal="120" workbookViewId="0"/>
  </sheetViews>
  <sheetFormatPr defaultRowHeight="14.4" x14ac:dyDescent="0.3"/>
  <cols>
    <col min="1" max="1" width="22.21875" style="26" customWidth="1"/>
    <col min="2" max="4" width="14.109375" style="26" customWidth="1"/>
    <col min="5" max="5" width="4.77734375" style="26" bestFit="1" customWidth="1"/>
    <col min="6" max="6" width="14.109375" style="26" customWidth="1"/>
    <col min="7" max="7" width="4.21875" style="26" customWidth="1"/>
    <col min="8" max="10" width="14.109375" style="26" customWidth="1"/>
    <col min="11" max="11" width="4.77734375" style="26" bestFit="1" customWidth="1"/>
    <col min="12" max="12" width="14.109375" style="26" customWidth="1"/>
    <col min="13" max="13" width="4.77734375" style="26" customWidth="1"/>
    <col min="14" max="16384" width="8.88671875" style="26"/>
  </cols>
  <sheetData>
    <row r="2" spans="1:20" x14ac:dyDescent="0.3">
      <c r="H2" s="49" t="s">
        <v>17</v>
      </c>
      <c r="I2" s="49"/>
      <c r="J2" s="39"/>
    </row>
    <row r="3" spans="1:20" ht="18" x14ac:dyDescent="0.3">
      <c r="B3" s="35" t="s">
        <v>7</v>
      </c>
      <c r="C3" s="35" t="s">
        <v>8</v>
      </c>
      <c r="D3" s="35" t="s">
        <v>14</v>
      </c>
      <c r="E3" s="35" t="s">
        <v>3</v>
      </c>
      <c r="F3" s="35" t="s">
        <v>15</v>
      </c>
      <c r="H3" s="38" t="s">
        <v>18</v>
      </c>
      <c r="I3" s="38" t="s">
        <v>19</v>
      </c>
      <c r="J3" s="39"/>
    </row>
    <row r="4" spans="1:20" x14ac:dyDescent="0.3">
      <c r="A4" s="37" t="s">
        <v>10</v>
      </c>
      <c r="B4" s="28">
        <v>3</v>
      </c>
      <c r="C4" s="28">
        <v>2</v>
      </c>
      <c r="D4" s="29">
        <f>SUMPRODUCT(B4:C4,B$9:C$9)</f>
        <v>60</v>
      </c>
      <c r="E4" s="34" t="s">
        <v>4</v>
      </c>
      <c r="F4" s="28">
        <v>60</v>
      </c>
      <c r="J4" s="44" t="s">
        <v>5</v>
      </c>
      <c r="K4" s="35" t="s">
        <v>3</v>
      </c>
      <c r="L4" s="45" t="s">
        <v>15</v>
      </c>
    </row>
    <row r="5" spans="1:20" ht="14.4" customHeight="1" x14ac:dyDescent="0.3">
      <c r="A5" s="37" t="s">
        <v>11</v>
      </c>
      <c r="B5" s="28">
        <v>5</v>
      </c>
      <c r="C5" s="28">
        <v>2</v>
      </c>
      <c r="D5" s="29">
        <f>SUMPRODUCT(B5:C5,B$9:C$9)</f>
        <v>90</v>
      </c>
      <c r="E5" s="34" t="s">
        <v>16</v>
      </c>
      <c r="F5" s="28">
        <v>50</v>
      </c>
      <c r="H5" s="47">
        <v>0</v>
      </c>
      <c r="I5" s="47">
        <v>40</v>
      </c>
      <c r="J5" s="29">
        <f>D5+H5-I5</f>
        <v>50</v>
      </c>
      <c r="K5" s="34" t="s">
        <v>2</v>
      </c>
      <c r="L5" s="29">
        <f>F5</f>
        <v>50</v>
      </c>
    </row>
    <row r="6" spans="1:20" x14ac:dyDescent="0.3">
      <c r="A6" s="37" t="s">
        <v>12</v>
      </c>
      <c r="B6" s="28">
        <v>1</v>
      </c>
      <c r="C6" s="28">
        <v>2</v>
      </c>
      <c r="D6" s="29">
        <f>SUMPRODUCT(B6:C6,B$9:C$9)</f>
        <v>29.999999999999996</v>
      </c>
      <c r="E6" s="34" t="s">
        <v>4</v>
      </c>
      <c r="F6" s="28">
        <v>40</v>
      </c>
      <c r="H6" s="47">
        <v>10.000000000000002</v>
      </c>
      <c r="I6" s="47">
        <v>0</v>
      </c>
      <c r="J6" s="29">
        <f t="shared" ref="J6:J7" si="0">D6+H6-I6</f>
        <v>40</v>
      </c>
      <c r="K6" s="34" t="s">
        <v>2</v>
      </c>
      <c r="L6" s="29">
        <f t="shared" ref="L6:L7" si="1">F6</f>
        <v>40</v>
      </c>
    </row>
    <row r="7" spans="1:20" ht="14.4" customHeight="1" x14ac:dyDescent="0.3">
      <c r="A7" s="37" t="s">
        <v>13</v>
      </c>
      <c r="B7" s="28">
        <v>1</v>
      </c>
      <c r="C7" s="28">
        <v>0</v>
      </c>
      <c r="D7" s="29">
        <f>SUMPRODUCT(B7:C7,B$9:C$9)</f>
        <v>15</v>
      </c>
      <c r="E7" s="34" t="s">
        <v>2</v>
      </c>
      <c r="F7" s="28">
        <v>15</v>
      </c>
      <c r="H7" s="47">
        <v>0</v>
      </c>
      <c r="I7" s="47">
        <v>0</v>
      </c>
      <c r="J7" s="29">
        <f t="shared" si="0"/>
        <v>15</v>
      </c>
      <c r="K7" s="34" t="s">
        <v>2</v>
      </c>
      <c r="L7" s="29">
        <f t="shared" si="1"/>
        <v>15</v>
      </c>
    </row>
    <row r="8" spans="1:20" ht="14.4" customHeight="1" x14ac:dyDescent="0.3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ht="14.4" customHeight="1" x14ac:dyDescent="0.3">
      <c r="A9" s="32" t="s">
        <v>9</v>
      </c>
      <c r="B9" s="33">
        <v>15</v>
      </c>
      <c r="C9" s="33">
        <v>7.4999999999999982</v>
      </c>
      <c r="H9" s="48" t="s">
        <v>20</v>
      </c>
      <c r="I9" s="48"/>
      <c r="J9" s="40"/>
    </row>
    <row r="10" spans="1:20" ht="14.4" customHeight="1" x14ac:dyDescent="0.3">
      <c r="D10" s="50" t="s">
        <v>25</v>
      </c>
      <c r="E10" s="50"/>
      <c r="F10" s="48" t="s">
        <v>21</v>
      </c>
      <c r="G10" s="48"/>
      <c r="H10" s="41">
        <v>1</v>
      </c>
      <c r="I10" s="41">
        <v>0</v>
      </c>
      <c r="J10" s="29">
        <f>SUMPRODUCT(H5:I5,H10:I10)</f>
        <v>0</v>
      </c>
      <c r="K10" s="34" t="s">
        <v>2</v>
      </c>
      <c r="L10" s="29">
        <f>'ER 5.4 - PL1'!J8</f>
        <v>0</v>
      </c>
    </row>
    <row r="11" spans="1:20" x14ac:dyDescent="0.3">
      <c r="D11" s="50" t="s">
        <v>26</v>
      </c>
      <c r="E11" s="50"/>
      <c r="F11" s="48" t="s">
        <v>22</v>
      </c>
      <c r="G11" s="48"/>
      <c r="H11" s="41">
        <v>0</v>
      </c>
      <c r="I11" s="41">
        <v>1</v>
      </c>
      <c r="J11" s="29">
        <f>SUMPRODUCT(H6:I6,H11:I11)</f>
        <v>0</v>
      </c>
      <c r="K11" s="34" t="s">
        <v>2</v>
      </c>
      <c r="L11" s="29">
        <f>'ER 5.4 - PL2'!J10</f>
        <v>0</v>
      </c>
    </row>
    <row r="12" spans="1:20" x14ac:dyDescent="0.3">
      <c r="D12" s="50" t="s">
        <v>27</v>
      </c>
      <c r="E12" s="50"/>
      <c r="F12" s="48" t="s">
        <v>23</v>
      </c>
      <c r="G12" s="48"/>
      <c r="H12" s="41">
        <v>1</v>
      </c>
      <c r="I12" s="41">
        <v>1</v>
      </c>
      <c r="J12" s="46">
        <f>SUMPRODUCT(H7:I7,H12:I12)</f>
        <v>0</v>
      </c>
      <c r="K12" s="31" t="s">
        <v>24</v>
      </c>
    </row>
  </sheetData>
  <mergeCells count="8">
    <mergeCell ref="D12:E12"/>
    <mergeCell ref="F12:G12"/>
    <mergeCell ref="H2:I2"/>
    <mergeCell ref="H9:I9"/>
    <mergeCell ref="D10:E10"/>
    <mergeCell ref="F10:G10"/>
    <mergeCell ref="D11:E11"/>
    <mergeCell ref="F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Acolhimento</vt:lpstr>
      <vt:lpstr>ER 5.1</vt:lpstr>
      <vt:lpstr>ER 5.2</vt:lpstr>
      <vt:lpstr>ER 5.3</vt:lpstr>
      <vt:lpstr>ER 5.4 - PL1</vt:lpstr>
      <vt:lpstr>ER 5.4 - PL2</vt:lpstr>
      <vt:lpstr>ER 5.4 - PL3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2014-10-07T20:32:19Z</dcterms:created>
  <dcterms:modified xsi:type="dcterms:W3CDTF">2018-09-02T23:06:18Z</dcterms:modified>
</cp:coreProperties>
</file>