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i Assis\Desktop\WEB\rassis_WEBSITE\artigos\"/>
    </mc:Choice>
  </mc:AlternateContent>
  <bookViews>
    <workbookView xWindow="120" yWindow="120" windowWidth="15180" windowHeight="9096"/>
  </bookViews>
  <sheets>
    <sheet name="Acolhimento" sheetId="2" r:id="rId1"/>
    <sheet name="Dados e resultados" sheetId="1" r:id="rId2"/>
  </sheets>
  <calcPr calcId="152511"/>
</workbook>
</file>

<file path=xl/calcChain.xml><?xml version="1.0" encoding="utf-8"?>
<calcChain xmlns="http://schemas.openxmlformats.org/spreadsheetml/2006/main">
  <c r="L25" i="1" l="1"/>
  <c r="M25" i="1"/>
  <c r="M21" i="1"/>
  <c r="M22" i="1"/>
  <c r="M23" i="1"/>
  <c r="M24" i="1"/>
  <c r="M20" i="1"/>
  <c r="L21" i="1"/>
  <c r="L22" i="1"/>
  <c r="L23" i="1"/>
  <c r="N23" i="1" s="1"/>
  <c r="L24" i="1"/>
  <c r="L20" i="1"/>
  <c r="N25" i="1" l="1"/>
  <c r="N24" i="1"/>
  <c r="N20" i="1"/>
  <c r="N21" i="1"/>
  <c r="N22" i="1"/>
  <c r="C11" i="1"/>
  <c r="C14" i="1" s="1"/>
  <c r="B11" i="1"/>
  <c r="E3" i="1"/>
  <c r="E4" i="1"/>
  <c r="D6" i="1"/>
  <c r="E6" i="1" l="1"/>
  <c r="E14" i="1"/>
  <c r="C15" i="1"/>
  <c r="E15" i="1" l="1"/>
  <c r="C16" i="1"/>
  <c r="E16" i="1" l="1"/>
  <c r="C17" i="1"/>
  <c r="E17" i="1" l="1"/>
  <c r="C18" i="1"/>
  <c r="E18" i="1" l="1"/>
  <c r="C19" i="1"/>
  <c r="E19" i="1" l="1"/>
  <c r="C20" i="1"/>
  <c r="E20" i="1" l="1"/>
  <c r="C21" i="1"/>
  <c r="E21" i="1" l="1"/>
  <c r="C22" i="1"/>
  <c r="E22" i="1" l="1"/>
  <c r="C23" i="1"/>
  <c r="E23" i="1" l="1"/>
  <c r="C24" i="1"/>
  <c r="E24" i="1" l="1"/>
  <c r="C25" i="1"/>
  <c r="E25" i="1" l="1"/>
  <c r="C26" i="1"/>
  <c r="E26" i="1" l="1"/>
  <c r="C27" i="1"/>
  <c r="E27" i="1" l="1"/>
  <c r="C28" i="1"/>
  <c r="E28" i="1" l="1"/>
  <c r="C29" i="1"/>
  <c r="E29" i="1" l="1"/>
  <c r="C30" i="1"/>
  <c r="E30" i="1" l="1"/>
  <c r="C31" i="1"/>
  <c r="E31" i="1" l="1"/>
  <c r="C32" i="1"/>
  <c r="E32" i="1" l="1"/>
  <c r="C33" i="1"/>
  <c r="E33" i="1" l="1"/>
  <c r="C34" i="1"/>
  <c r="E34" i="1" l="1"/>
  <c r="C35" i="1"/>
  <c r="E35" i="1" l="1"/>
  <c r="C36" i="1"/>
  <c r="E36" i="1" l="1"/>
  <c r="C37" i="1"/>
  <c r="E37" i="1" l="1"/>
  <c r="C38" i="1"/>
  <c r="E38" i="1" s="1"/>
  <c r="E39" i="1" l="1"/>
</calcChain>
</file>

<file path=xl/comments1.xml><?xml version="1.0" encoding="utf-8"?>
<comments xmlns="http://schemas.openxmlformats.org/spreadsheetml/2006/main">
  <authors>
    <author>Rui Assis</author>
    <author>A satisfied Microsoft Office user</author>
  </authors>
  <commentList>
    <comment ref="B8" authorId="0" shapeId="0">
      <text>
        <r>
          <rPr>
            <b/>
            <sz val="7"/>
            <color indexed="81"/>
            <rFont val="Tahoma"/>
            <family val="2"/>
          </rPr>
          <t>Rui Assis:</t>
        </r>
        <r>
          <rPr>
            <sz val="7"/>
            <color indexed="81"/>
            <rFont val="Tahoma"/>
            <family val="2"/>
          </rPr>
          <t xml:space="preserve">
O ponto 1. pode também ser resolvido por simulação fazendo t1 = 0.</t>
        </r>
      </text>
    </comment>
    <comment ref="B10" authorId="1" shapeId="0">
      <text>
        <r>
          <rPr>
            <sz val="8"/>
            <color indexed="81"/>
            <rFont val="Tahoma"/>
            <family val="2"/>
          </rPr>
          <t>Tempo de uso já acumulado pela primeira broca</t>
        </r>
      </text>
    </comment>
  </commentList>
</comments>
</file>

<file path=xl/sharedStrings.xml><?xml version="1.0" encoding="utf-8"?>
<sst xmlns="http://schemas.openxmlformats.org/spreadsheetml/2006/main" count="27" uniqueCount="25">
  <si>
    <t>x =</t>
  </si>
  <si>
    <r>
      <t>m</t>
    </r>
    <r>
      <rPr>
        <sz val="10"/>
        <rFont val="Arial"/>
        <family val="2"/>
      </rPr>
      <t xml:space="preserve"> =</t>
    </r>
  </si>
  <si>
    <t>s =</t>
  </si>
  <si>
    <r>
      <t>s</t>
    </r>
    <r>
      <rPr>
        <sz val="10"/>
        <rFont val="Arial"/>
        <family val="2"/>
      </rPr>
      <t xml:space="preserve"> =</t>
    </r>
  </si>
  <si>
    <t>n =</t>
  </si>
  <si>
    <t>Momentos</t>
  </si>
  <si>
    <t>Rui Assis</t>
  </si>
  <si>
    <t>T =</t>
  </si>
  <si>
    <t>Técnicas de Simulação</t>
  </si>
  <si>
    <t xml:space="preserve">Células a azul para dados, verde claro para cálculos intermédios e amarelo para resultados </t>
  </si>
  <si>
    <t>Previsão do consumo de brocas</t>
  </si>
  <si>
    <t>Sucesso (1)  Falha (0)</t>
  </si>
  <si>
    <t>Resolução analítica do ponto 1.</t>
  </si>
  <si>
    <t>Momentos de falha</t>
  </si>
  <si>
    <t>Quantidade</t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</si>
  <si>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</si>
  <si>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t>Resolução por simulação dos pontos 2. e 3.</t>
  </si>
  <si>
    <t>http://www.rassis.com</t>
  </si>
  <si>
    <t>Média</t>
  </si>
  <si>
    <t>DP</t>
  </si>
  <si>
    <t>Nº brocas</t>
  </si>
  <si>
    <t>Risco de incumprimento</t>
  </si>
  <si>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=</t>
    </r>
  </si>
  <si>
    <t>Resolução analítica do ponto 3.</t>
  </si>
  <si>
    <t>rassis46@gmail.com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</si>
</sst>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color indexed="12"/>
      <name val="Arial"/>
      <family val="2"/>
    </font>
    <font>
      <sz val="10"/>
      <name val="Symbol"/>
      <family val="1"/>
      <charset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i/>
      <sz val="20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0"/>
      <color indexed="10"/>
      <name val="Arial"/>
      <family val="2"/>
    </font>
    <font>
      <sz val="14"/>
      <color indexed="12"/>
      <name val="Times New Roman"/>
      <family val="1"/>
    </font>
    <font>
      <sz val="8"/>
      <name val="Arial"/>
      <family val="2"/>
    </font>
    <font>
      <vertAlign val="subscript"/>
      <sz val="10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3" fillId="5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/>
    <xf numFmtId="0" fontId="5" fillId="4" borderId="0" xfId="0" applyNumberFormat="1" applyFont="1" applyFill="1" applyBorder="1" applyAlignment="1">
      <alignment horizontal="center" vertical="center"/>
    </xf>
    <xf numFmtId="0" fontId="4" fillId="3" borderId="0" xfId="0" applyFont="1" applyFill="1" applyProtection="1"/>
    <xf numFmtId="0" fontId="4" fillId="6" borderId="0" xfId="0" applyFont="1" applyFill="1" applyProtection="1"/>
    <xf numFmtId="0" fontId="7" fillId="6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9" fillId="3" borderId="0" xfId="0" applyNumberFormat="1" applyFont="1" applyFill="1" applyAlignment="1" applyProtection="1">
      <alignment horizontal="center"/>
    </xf>
    <xf numFmtId="0" fontId="10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4" fillId="6" borderId="0" xfId="0" quotePrefix="1" applyFont="1" applyFill="1" applyAlignment="1" applyProtection="1">
      <alignment horizontal="center"/>
    </xf>
    <xf numFmtId="0" fontId="15" fillId="3" borderId="0" xfId="0" quotePrefix="1" applyFont="1" applyFill="1" applyAlignment="1" applyProtection="1">
      <alignment horizontal="center"/>
    </xf>
    <xf numFmtId="0" fontId="16" fillId="3" borderId="0" xfId="0" applyFont="1" applyFill="1" applyAlignment="1" applyProtection="1">
      <alignment horizontal="center"/>
    </xf>
    <xf numFmtId="0" fontId="17" fillId="3" borderId="0" xfId="1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/>
    </xf>
    <xf numFmtId="0" fontId="18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hidden="1"/>
    </xf>
    <xf numFmtId="0" fontId="4" fillId="3" borderId="0" xfId="0" applyNumberFormat="1" applyFont="1" applyFill="1" applyBorder="1" applyAlignment="1" applyProtection="1">
      <alignment horizontal="right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0" fontId="23" fillId="3" borderId="0" xfId="0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24" fillId="7" borderId="0" xfId="0" applyFont="1" applyFill="1"/>
    <xf numFmtId="0" fontId="24" fillId="7" borderId="0" xfId="0" applyFont="1" applyFill="1" applyAlignment="1">
      <alignment horizontal="center"/>
    </xf>
    <xf numFmtId="0" fontId="25" fillId="3" borderId="0" xfId="0" applyFont="1" applyFill="1"/>
    <xf numFmtId="0" fontId="25" fillId="3" borderId="2" xfId="0" applyFont="1" applyFill="1" applyBorder="1"/>
    <xf numFmtId="0" fontId="25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27" fillId="3" borderId="0" xfId="1" applyFont="1" applyFill="1" applyAlignment="1" applyProtection="1">
      <alignment horizontal="center"/>
    </xf>
    <xf numFmtId="0" fontId="26" fillId="3" borderId="0" xfId="0" applyFont="1" applyFill="1" applyBorder="1" applyAlignment="1">
      <alignment horizontal="center" wrapText="1"/>
    </xf>
    <xf numFmtId="0" fontId="26" fillId="3" borderId="2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19" fillId="3" borderId="0" xfId="0" applyNumberFormat="1" applyFont="1" applyFill="1" applyBorder="1" applyAlignment="1" applyProtection="1">
      <alignment horizontal="center" wrapText="1"/>
    </xf>
    <xf numFmtId="0" fontId="19" fillId="3" borderId="0" xfId="0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1623060</xdr:colOff>
      <xdr:row>3</xdr:row>
      <xdr:rowOff>182880</xdr:rowOff>
    </xdr:from>
    <xdr:to>
      <xdr:col>4</xdr:col>
      <xdr:colOff>655320</xdr:colOff>
      <xdr:row>8</xdr:row>
      <xdr:rowOff>68580</xdr:rowOff>
    </xdr:to>
    <xdr:pic>
      <xdr:nvPicPr>
        <xdr:cNvPr id="2049" name="Picture 1" descr="bd04897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060" y="868680"/>
          <a:ext cx="153162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274320</xdr:colOff>
      <xdr:row>1</xdr:row>
      <xdr:rowOff>0</xdr:rowOff>
    </xdr:from>
    <xdr:to>
      <xdr:col>12</xdr:col>
      <xdr:colOff>304800</xdr:colOff>
      <xdr:row>13</xdr:row>
      <xdr:rowOff>129540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945380" y="175260"/>
          <a:ext cx="3779520" cy="2171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Questões:</a:t>
          </a: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Uma broca apresenta um 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comportamento em falha (desgaste até já não cortar de modo adequado) descrito por uma distribuição N</a:t>
          </a: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ormal com uma média de 5 horas e um desvio padrão de 1 hora. Existem actualmente 9 brocas para completar um trabalho, o qual requer 40 horas. Qual é a probabilidade de não conseguirmos completar o trabalho com as brocas existentes? </a:t>
          </a: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R: P(t &lt;= 40) </a:t>
          </a:r>
          <a:r>
            <a:rPr lang="pt-PT" sz="800" b="1" i="0" u="none" strike="noStrike" baseline="0">
              <a:solidFill>
                <a:srgbClr val="000000"/>
              </a:solidFill>
              <a:latin typeface="Symbol"/>
              <a:cs typeface="Arial"/>
            </a:rPr>
            <a:t>@</a:t>
          </a:r>
          <a:r>
            <a:rPr lang="pt-PT" sz="92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0,05</a:t>
          </a: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O mesmo do ponto anterior mas em que existem 8 brocas novas e uma com 3 horas de trabalho; </a:t>
          </a: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R: P(t &lt;= 40) </a:t>
          </a:r>
          <a:r>
            <a:rPr lang="pt-PT" sz="800" b="1" i="0" u="none" strike="noStrike" baseline="0">
              <a:solidFill>
                <a:srgbClr val="000000"/>
              </a:solidFill>
              <a:latin typeface="Symbol"/>
              <a:cs typeface="Arial"/>
            </a:rPr>
            <a:t>@</a:t>
          </a: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0,25</a:t>
          </a: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P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Qual a quantidade de brocas necessárias para um trabalho previsto demorar 60 horas, se admitirmos um risco de 0,15 de essa quantidade vir a revelar-se insuficiente? </a:t>
          </a: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R: P(n &gt; N) </a:t>
          </a:r>
          <a:r>
            <a:rPr lang="pt-PT" sz="800" b="1" i="0" u="none" strike="noStrike" baseline="0">
              <a:solidFill>
                <a:srgbClr val="000000"/>
              </a:solidFill>
              <a:latin typeface="Symbol"/>
              <a:cs typeface="Arial"/>
            </a:rPr>
            <a:t>®</a:t>
          </a: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N = 13</a:t>
          </a:r>
        </a:p>
      </xdr:txBody>
    </xdr:sp>
    <xdr:clientData/>
  </xdr:twoCellAnchor>
  <xdr:twoCellAnchor editAs="oneCell">
    <xdr:from>
      <xdr:col>5</xdr:col>
      <xdr:colOff>185531</xdr:colOff>
      <xdr:row>16</xdr:row>
      <xdr:rowOff>88460</xdr:rowOff>
    </xdr:from>
    <xdr:to>
      <xdr:col>8</xdr:col>
      <xdr:colOff>377686</xdr:colOff>
      <xdr:row>21</xdr:row>
      <xdr:rowOff>59636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5022574" y="2778651"/>
          <a:ext cx="2060712" cy="799437"/>
        </a:xfrm>
        <a:prstGeom prst="wedgeRoundRectCallout">
          <a:avLst>
            <a:gd name="adj1" fmla="val -122732"/>
            <a:gd name="adj2" fmla="val 5420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1. Repete-se este resultado (célula C22) tantas vezes quantas as necessárias para obter significância estatística e conta-se quantas vezes foi &lt;= 40, pois o risco é igual à P(t &lt;= T = 40).</a:t>
          </a:r>
        </a:p>
      </xdr:txBody>
    </xdr:sp>
    <xdr:clientData/>
  </xdr:twoCellAnchor>
  <xdr:twoCellAnchor>
    <xdr:from>
      <xdr:col>0</xdr:col>
      <xdr:colOff>745098</xdr:colOff>
      <xdr:row>12</xdr:row>
      <xdr:rowOff>160019</xdr:rowOff>
    </xdr:from>
    <xdr:to>
      <xdr:col>0</xdr:col>
      <xdr:colOff>2554683</xdr:colOff>
      <xdr:row>14</xdr:row>
      <xdr:rowOff>55327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745098" y="2187602"/>
          <a:ext cx="1809585" cy="2266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FF" mc:Ignorable="a14" a14:legacySpreadsheetColorIndex="1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PT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Premir F9 para recalcular</a:t>
          </a:r>
        </a:p>
      </xdr:txBody>
    </xdr:sp>
    <xdr:clientData/>
  </xdr:twoCellAnchor>
  <xdr:twoCellAnchor editAs="oneCell">
    <xdr:from>
      <xdr:col>0</xdr:col>
      <xdr:colOff>576131</xdr:colOff>
      <xdr:row>3</xdr:row>
      <xdr:rowOff>20872</xdr:rowOff>
    </xdr:from>
    <xdr:to>
      <xdr:col>0</xdr:col>
      <xdr:colOff>2574227</xdr:colOff>
      <xdr:row>8</xdr:row>
      <xdr:rowOff>119932</xdr:rowOff>
    </xdr:to>
    <xdr:sp macro="" textlink="">
      <xdr:nvSpPr>
        <xdr:cNvPr id="1035" name="AutoShape 11"/>
        <xdr:cNvSpPr>
          <a:spLocks noChangeArrowheads="1"/>
        </xdr:cNvSpPr>
      </xdr:nvSpPr>
      <xdr:spPr bwMode="auto">
        <a:xfrm>
          <a:off x="576131" y="524455"/>
          <a:ext cx="1998096" cy="933947"/>
        </a:xfrm>
        <a:prstGeom prst="wedgeRoundRectCallout">
          <a:avLst>
            <a:gd name="adj1" fmla="val 61736"/>
            <a:gd name="adj2" fmla="val 647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2. Introduz-se 3 na célula C10 e repete-se  o resultado da célula C21 tantas vezes quantas as necessárias para obter significância estatística e conta-se quantas vezes foi &lt;= 40, pois o risco é igual à P(t &lt;= 40).</a:t>
          </a:r>
        </a:p>
      </xdr:txBody>
    </xdr:sp>
    <xdr:clientData/>
  </xdr:twoCellAnchor>
  <xdr:twoCellAnchor editAs="oneCell">
    <xdr:from>
      <xdr:col>5</xdr:col>
      <xdr:colOff>594360</xdr:colOff>
      <xdr:row>24</xdr:row>
      <xdr:rowOff>99391</xdr:rowOff>
    </xdr:from>
    <xdr:to>
      <xdr:col>9</xdr:col>
      <xdr:colOff>533400</xdr:colOff>
      <xdr:row>36</xdr:row>
      <xdr:rowOff>76200</xdr:rowOff>
    </xdr:to>
    <xdr:sp macro="" textlink="">
      <xdr:nvSpPr>
        <xdr:cNvPr id="1036" name="AutoShape 12"/>
        <xdr:cNvSpPr>
          <a:spLocks noChangeArrowheads="1"/>
        </xdr:cNvSpPr>
      </xdr:nvSpPr>
      <xdr:spPr bwMode="auto">
        <a:xfrm>
          <a:off x="5431403" y="4114800"/>
          <a:ext cx="2430449" cy="1964635"/>
        </a:xfrm>
        <a:prstGeom prst="wedgeRoundRectCallout">
          <a:avLst>
            <a:gd name="adj1" fmla="val -72927"/>
            <a:gd name="adj2" fmla="val 6720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3. A célula C10 é igualada a 0 e a célula E10 a 60. Repete-se depois o resultado da célula E39 tantas vezes quantas as necessárias para obter significância estatística e lê-se qual o valor (percentil) que apresentou uma frequência acumulada igual a (1 - 0,15) = 0,85. </a:t>
          </a:r>
        </a:p>
        <a:p>
          <a:pPr algn="l" rtl="0">
            <a:defRPr sz="1000"/>
          </a:pPr>
          <a:endParaRPr lang="pt-PT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PT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Este mesmo resultado pode ser obtido apenas repetindo cada uma das células da coluna C, começando por exemplo, em 9 (célula C22) e prosseguindo no sentido descendente até que consigamos obter P(t &lt; T = 60) &lt;= 0,15. Este objectivo é conseguido na célula C26 quando N = 13 unidades.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assis46@gmail.com" TargetMode="External"/><Relationship Id="rId1" Type="http://schemas.openxmlformats.org/officeDocument/2006/relationships/hyperlink" Target="http://www.rass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130" workbookViewId="0"/>
  </sheetViews>
  <sheetFormatPr defaultRowHeight="13.2" x14ac:dyDescent="0.25"/>
  <cols>
    <col min="1" max="15" width="12.109375" customWidth="1"/>
    <col min="16" max="16" width="11.33203125" customWidth="1"/>
  </cols>
  <sheetData>
    <row r="1" spans="1:15" ht="18" customHeight="1" x14ac:dyDescent="0.25">
      <c r="A1" s="10"/>
      <c r="B1" s="10"/>
      <c r="C1" s="17"/>
      <c r="D1" s="10"/>
      <c r="E1" s="10"/>
      <c r="F1" s="10"/>
      <c r="G1" s="10"/>
      <c r="H1" s="10"/>
      <c r="I1" s="10"/>
      <c r="J1" s="17"/>
      <c r="K1" s="10"/>
      <c r="L1" s="10"/>
      <c r="M1" s="10"/>
      <c r="N1" s="10"/>
      <c r="O1" s="10"/>
    </row>
    <row r="2" spans="1:15" ht="18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 x14ac:dyDescent="0.25">
      <c r="A3" s="10"/>
      <c r="B3" s="10"/>
      <c r="C3" s="10"/>
      <c r="D3" s="10"/>
      <c r="E3" s="11"/>
      <c r="F3" s="11"/>
      <c r="G3" s="11"/>
      <c r="H3" s="11"/>
      <c r="I3" s="11"/>
      <c r="J3" s="10"/>
      <c r="K3" s="10"/>
      <c r="L3" s="10"/>
      <c r="M3" s="10"/>
      <c r="N3" s="10"/>
      <c r="O3" s="10"/>
    </row>
    <row r="4" spans="1:15" ht="24" customHeight="1" x14ac:dyDescent="0.4">
      <c r="A4" s="10"/>
      <c r="B4" s="10"/>
      <c r="C4" s="10"/>
      <c r="D4" s="10"/>
      <c r="E4" s="11"/>
      <c r="F4" s="11"/>
      <c r="G4" s="12" t="s">
        <v>8</v>
      </c>
      <c r="H4" s="11"/>
      <c r="I4" s="11"/>
      <c r="J4" s="10"/>
      <c r="K4" s="10"/>
      <c r="L4" s="10"/>
      <c r="M4" s="10"/>
      <c r="N4" s="10"/>
      <c r="O4" s="10"/>
    </row>
    <row r="5" spans="1:15" ht="18" customHeight="1" x14ac:dyDescent="0.4">
      <c r="A5" s="10"/>
      <c r="B5" s="10"/>
      <c r="C5" s="10"/>
      <c r="D5" s="10"/>
      <c r="E5" s="11"/>
      <c r="F5" s="11"/>
      <c r="G5" s="11"/>
      <c r="H5" s="11"/>
      <c r="I5" s="18"/>
      <c r="J5" s="10"/>
      <c r="K5" s="10"/>
      <c r="L5" s="10"/>
      <c r="M5" s="10"/>
      <c r="N5" s="10"/>
      <c r="O5" s="10"/>
    </row>
    <row r="6" spans="1:15" ht="18" customHeight="1" x14ac:dyDescent="0.3">
      <c r="A6" s="10"/>
      <c r="B6" s="10"/>
      <c r="C6" s="10"/>
      <c r="D6" s="10"/>
      <c r="E6" s="10"/>
      <c r="F6" s="10"/>
      <c r="G6" s="10"/>
      <c r="H6" s="10"/>
      <c r="I6" s="19"/>
      <c r="J6" s="10"/>
      <c r="K6" s="10"/>
      <c r="L6" s="10"/>
      <c r="M6" s="10"/>
      <c r="N6" s="10"/>
      <c r="O6" s="10"/>
    </row>
    <row r="7" spans="1:15" ht="18" customHeight="1" x14ac:dyDescent="0.4">
      <c r="A7" s="10"/>
      <c r="B7" s="10"/>
      <c r="C7" s="10"/>
      <c r="D7" s="10"/>
      <c r="E7" s="10"/>
      <c r="F7" s="10"/>
      <c r="G7" s="13" t="s">
        <v>6</v>
      </c>
      <c r="H7" s="20"/>
      <c r="I7" s="19"/>
      <c r="J7" s="10"/>
      <c r="K7" s="10"/>
      <c r="L7" s="10"/>
      <c r="M7" s="10"/>
      <c r="N7" s="10"/>
      <c r="O7" s="10"/>
    </row>
    <row r="8" spans="1:15" ht="18" customHeight="1" x14ac:dyDescent="0.3">
      <c r="A8" s="10"/>
      <c r="B8" s="10"/>
      <c r="C8" s="10"/>
      <c r="D8" s="10"/>
      <c r="E8" s="10"/>
      <c r="F8" s="10"/>
      <c r="G8" s="14">
        <v>2016</v>
      </c>
      <c r="H8" s="10"/>
      <c r="I8" s="19"/>
      <c r="J8" s="10"/>
      <c r="K8" s="10"/>
      <c r="L8" s="10"/>
      <c r="M8" s="10"/>
      <c r="N8" s="10"/>
      <c r="O8" s="10"/>
    </row>
    <row r="9" spans="1:15" ht="18" customHeight="1" x14ac:dyDescent="0.3">
      <c r="A9" s="10"/>
      <c r="B9" s="10"/>
      <c r="C9" s="10"/>
      <c r="D9" s="10"/>
      <c r="E9" s="10"/>
      <c r="F9" s="10"/>
      <c r="G9" s="35" t="s">
        <v>24</v>
      </c>
      <c r="H9" s="22"/>
      <c r="I9" s="19"/>
      <c r="J9" s="10"/>
      <c r="K9" s="10"/>
      <c r="L9" s="10"/>
      <c r="M9" s="10"/>
      <c r="N9" s="10"/>
      <c r="O9" s="10"/>
    </row>
    <row r="10" spans="1:15" ht="18" customHeight="1" x14ac:dyDescent="0.3">
      <c r="A10" s="10"/>
      <c r="B10" s="10"/>
      <c r="C10" s="10"/>
      <c r="D10" s="10"/>
      <c r="E10" s="10"/>
      <c r="F10" s="10"/>
      <c r="G10" s="21" t="s">
        <v>17</v>
      </c>
      <c r="H10" s="10"/>
      <c r="I10" s="19"/>
      <c r="J10" s="10"/>
      <c r="K10" s="10"/>
      <c r="L10" s="10"/>
      <c r="M10" s="10"/>
      <c r="N10" s="10"/>
      <c r="O10" s="10"/>
    </row>
    <row r="11" spans="1:15" ht="18" customHeight="1" x14ac:dyDescent="0.3">
      <c r="A11" s="10"/>
      <c r="B11" s="10"/>
      <c r="C11" s="10"/>
      <c r="D11" s="10"/>
      <c r="E11" s="10"/>
      <c r="F11" s="10"/>
      <c r="G11" s="10"/>
      <c r="H11" s="19"/>
      <c r="I11" s="19"/>
      <c r="J11" s="10"/>
      <c r="K11" s="10"/>
      <c r="L11" s="10"/>
      <c r="M11" s="10"/>
      <c r="N11" s="10"/>
      <c r="O11" s="10"/>
    </row>
    <row r="12" spans="1:15" ht="18" customHeight="1" x14ac:dyDescent="0.3">
      <c r="A12" s="10"/>
      <c r="B12" s="10"/>
      <c r="C12" s="10"/>
      <c r="D12" s="10"/>
      <c r="E12" s="10"/>
      <c r="F12" s="10"/>
      <c r="G12" s="15" t="s">
        <v>10</v>
      </c>
      <c r="H12" s="19"/>
      <c r="I12" s="19"/>
      <c r="J12" s="10"/>
      <c r="K12" s="10"/>
      <c r="L12" s="10"/>
      <c r="M12" s="10"/>
      <c r="N12" s="10"/>
      <c r="O12" s="10"/>
    </row>
    <row r="13" spans="1:15" ht="18" customHeight="1" x14ac:dyDescent="0.35">
      <c r="A13" s="10"/>
      <c r="B13" s="10"/>
      <c r="C13" s="10"/>
      <c r="D13" s="10"/>
      <c r="E13" s="10"/>
      <c r="F13" s="10"/>
      <c r="G13" s="23"/>
      <c r="H13" s="10"/>
      <c r="I13" s="19"/>
      <c r="J13" s="10"/>
      <c r="K13" s="10"/>
      <c r="L13" s="10"/>
      <c r="M13" s="10"/>
      <c r="N13" s="10"/>
      <c r="O13" s="10"/>
    </row>
    <row r="14" spans="1:15" ht="18" customHeight="1" x14ac:dyDescent="0.3">
      <c r="A14" s="10"/>
      <c r="B14" s="10"/>
      <c r="C14" s="10"/>
      <c r="D14" s="10"/>
      <c r="E14" s="10"/>
      <c r="F14" s="10"/>
      <c r="G14" s="10"/>
      <c r="H14" s="10"/>
      <c r="I14" s="19"/>
      <c r="J14" s="10"/>
      <c r="K14" s="10"/>
      <c r="L14" s="10"/>
      <c r="M14" s="10"/>
      <c r="N14" s="10"/>
      <c r="O14" s="10"/>
    </row>
    <row r="15" spans="1:15" ht="18" customHeight="1" x14ac:dyDescent="0.3">
      <c r="A15" s="10"/>
      <c r="B15" s="10"/>
      <c r="C15" s="10"/>
      <c r="D15" s="10"/>
      <c r="E15" s="10"/>
      <c r="F15" s="10"/>
      <c r="G15" s="24" t="s">
        <v>9</v>
      </c>
      <c r="H15" s="10"/>
      <c r="I15" s="19"/>
      <c r="J15" s="10"/>
      <c r="K15" s="10"/>
      <c r="L15" s="10"/>
      <c r="M15" s="10"/>
      <c r="N15" s="10"/>
      <c r="O15" s="10"/>
    </row>
    <row r="16" spans="1:15" ht="18" customHeight="1" x14ac:dyDescent="0.3">
      <c r="A16" s="10"/>
      <c r="B16" s="10"/>
      <c r="C16" s="10"/>
      <c r="D16" s="10"/>
      <c r="E16" s="10"/>
      <c r="F16" s="10"/>
      <c r="G16" s="10"/>
      <c r="H16" s="10"/>
      <c r="I16" s="19"/>
      <c r="J16" s="10"/>
      <c r="K16" s="10"/>
      <c r="L16" s="10"/>
      <c r="M16" s="10"/>
      <c r="N16" s="10"/>
      <c r="O16" s="10"/>
    </row>
    <row r="17" spans="1:15" ht="18" customHeight="1" x14ac:dyDescent="0.3">
      <c r="A17" s="10"/>
      <c r="B17" s="10"/>
      <c r="C17" s="10"/>
      <c r="D17" s="10"/>
      <c r="E17" s="10"/>
      <c r="F17" s="10"/>
      <c r="G17" s="10"/>
      <c r="H17" s="10"/>
      <c r="I17" s="19"/>
      <c r="J17" s="10"/>
      <c r="K17" s="10"/>
      <c r="L17" s="10"/>
      <c r="M17" s="10"/>
      <c r="N17" s="10"/>
      <c r="O17" s="10"/>
    </row>
    <row r="18" spans="1:15" ht="18" customHeight="1" x14ac:dyDescent="0.3">
      <c r="A18" s="10"/>
      <c r="B18" s="10"/>
      <c r="C18" s="10"/>
      <c r="D18" s="10"/>
      <c r="E18" s="10"/>
      <c r="F18" s="10"/>
      <c r="G18" s="10"/>
      <c r="H18" s="10"/>
      <c r="I18" s="19"/>
      <c r="J18" s="10"/>
      <c r="K18" s="10"/>
      <c r="L18" s="10"/>
      <c r="M18" s="10"/>
      <c r="N18" s="10"/>
      <c r="O18" s="10"/>
    </row>
    <row r="19" spans="1:15" ht="18" customHeight="1" x14ac:dyDescent="0.3">
      <c r="A19" s="10"/>
      <c r="B19" s="10"/>
      <c r="C19" s="10"/>
      <c r="D19" s="10"/>
      <c r="E19" s="10"/>
      <c r="F19" s="10"/>
      <c r="G19" s="10"/>
      <c r="H19" s="10"/>
      <c r="I19" s="19"/>
      <c r="J19" s="10"/>
      <c r="K19" s="10"/>
      <c r="L19" s="10"/>
      <c r="M19" s="10"/>
      <c r="N19" s="10"/>
      <c r="O19" s="10"/>
    </row>
    <row r="20" spans="1:15" ht="18" customHeight="1" x14ac:dyDescent="0.25">
      <c r="A20" s="10"/>
      <c r="B20" s="10"/>
      <c r="C20" s="10"/>
      <c r="D20" s="10"/>
      <c r="E20" s="10"/>
      <c r="F20" s="10"/>
      <c r="G20" s="10"/>
      <c r="H20" s="10"/>
      <c r="I20" s="16"/>
      <c r="J20" s="10"/>
      <c r="K20" s="10"/>
      <c r="L20" s="10"/>
      <c r="M20" s="10"/>
      <c r="N20" s="10"/>
      <c r="O20" s="10"/>
    </row>
    <row r="21" spans="1:15" ht="18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8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8" customHeight="1" x14ac:dyDescent="0.25"/>
    <row r="24" spans="1:15" ht="18" customHeight="1" x14ac:dyDescent="0.25"/>
    <row r="25" spans="1:15" ht="18" customHeight="1" x14ac:dyDescent="0.25"/>
    <row r="26" spans="1:15" ht="18" customHeight="1" x14ac:dyDescent="0.25"/>
    <row r="27" spans="1:15" ht="18" customHeight="1" x14ac:dyDescent="0.25"/>
  </sheetData>
  <phoneticPr fontId="12" type="noConversion"/>
  <hyperlinks>
    <hyperlink ref="G10" r:id="rId1"/>
    <hyperlink ref="G9" r:id="rId2"/>
  </hyperlinks>
  <pageMargins left="0.75" right="0.75" top="1" bottom="1" header="0.5" footer="0.5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9"/>
  <sheetViews>
    <sheetView zoomScale="115" workbookViewId="0"/>
  </sheetViews>
  <sheetFormatPr defaultColWidth="9.109375" defaultRowHeight="13.2" x14ac:dyDescent="0.25"/>
  <cols>
    <col min="1" max="1" width="39.21875" style="8" customWidth="1"/>
    <col min="2" max="3" width="9.109375" style="8"/>
    <col min="4" max="4" width="11.33203125" style="8" customWidth="1"/>
    <col min="5" max="15" width="9.109375" style="8"/>
    <col min="16" max="16" width="12.5546875" style="8" customWidth="1"/>
    <col min="17" max="16384" width="9.109375" style="8"/>
  </cols>
  <sheetData>
    <row r="1" spans="2:9" ht="13.8" thickBot="1" x14ac:dyDescent="0.3">
      <c r="B1" s="39" t="s">
        <v>12</v>
      </c>
      <c r="C1" s="39"/>
      <c r="D1" s="39"/>
      <c r="E1" s="39"/>
      <c r="F1" s="39"/>
    </row>
    <row r="2" spans="2:9" x14ac:dyDescent="0.25">
      <c r="B2" s="4"/>
      <c r="C2" s="4"/>
      <c r="D2" s="4"/>
      <c r="E2" s="4"/>
      <c r="F2" s="4"/>
      <c r="G2" s="4"/>
      <c r="H2" s="4"/>
    </row>
    <row r="3" spans="2:9" x14ac:dyDescent="0.25">
      <c r="B3" s="27" t="s">
        <v>0</v>
      </c>
      <c r="C3" s="1">
        <v>5</v>
      </c>
      <c r="D3" s="2" t="s">
        <v>1</v>
      </c>
      <c r="E3" s="3">
        <f>C3*C5</f>
        <v>45</v>
      </c>
      <c r="F3" s="4"/>
      <c r="G3" s="4"/>
      <c r="H3" s="4"/>
    </row>
    <row r="4" spans="2:9" x14ac:dyDescent="0.25">
      <c r="B4" s="27" t="s">
        <v>2</v>
      </c>
      <c r="C4" s="1">
        <v>1</v>
      </c>
      <c r="D4" s="2" t="s">
        <v>3</v>
      </c>
      <c r="E4" s="3">
        <f>SQRT(C5*C4^2)</f>
        <v>3</v>
      </c>
      <c r="F4" s="4"/>
      <c r="G4" s="4"/>
      <c r="H4" s="4"/>
    </row>
    <row r="5" spans="2:9" x14ac:dyDescent="0.25">
      <c r="B5" s="27" t="s">
        <v>4</v>
      </c>
      <c r="C5" s="1">
        <v>9</v>
      </c>
      <c r="D5" s="4"/>
      <c r="E5" s="4"/>
      <c r="F5" s="4"/>
      <c r="G5" s="4"/>
      <c r="H5" s="4"/>
    </row>
    <row r="6" spans="2:9" x14ac:dyDescent="0.25">
      <c r="B6" s="27" t="s">
        <v>7</v>
      </c>
      <c r="C6" s="1">
        <v>40</v>
      </c>
      <c r="D6" s="5" t="str">
        <f>"P(t &lt;= "&amp;C6&amp;") ="</f>
        <v>P(t &lt;= 40) =</v>
      </c>
      <c r="E6" s="6">
        <f>NORMDIST(C6,E3,E4,1)</f>
        <v>4.7790352272814703E-2</v>
      </c>
      <c r="F6" s="4"/>
      <c r="G6" s="4"/>
      <c r="H6" s="4"/>
    </row>
    <row r="7" spans="2:9" x14ac:dyDescent="0.25">
      <c r="B7" s="5"/>
      <c r="C7" s="4"/>
      <c r="D7" s="5"/>
      <c r="E7" s="5"/>
      <c r="F7" s="4"/>
      <c r="G7" s="4"/>
      <c r="H7" s="4"/>
    </row>
    <row r="8" spans="2:9" ht="13.8" thickBot="1" x14ac:dyDescent="0.3">
      <c r="B8" s="39" t="s">
        <v>16</v>
      </c>
      <c r="C8" s="39"/>
      <c r="D8" s="39"/>
      <c r="E8" s="39"/>
      <c r="F8" s="39"/>
      <c r="G8" s="7"/>
      <c r="H8" s="7"/>
    </row>
    <row r="9" spans="2:9" x14ac:dyDescent="0.25">
      <c r="B9" s="4"/>
      <c r="C9" s="4"/>
      <c r="D9" s="4"/>
      <c r="E9" s="4"/>
      <c r="F9" s="4"/>
      <c r="G9" s="4"/>
      <c r="H9" s="4"/>
    </row>
    <row r="10" spans="2:9" ht="15.6" x14ac:dyDescent="0.35">
      <c r="B10" s="25" t="s">
        <v>15</v>
      </c>
      <c r="C10" s="26">
        <v>3</v>
      </c>
      <c r="D10" s="34" t="s">
        <v>22</v>
      </c>
      <c r="E10" s="1">
        <v>40</v>
      </c>
      <c r="F10" s="4"/>
      <c r="G10" s="4"/>
      <c r="H10" s="4"/>
    </row>
    <row r="11" spans="2:9" x14ac:dyDescent="0.25">
      <c r="B11" s="25" t="str">
        <f>"F("&amp;C10&amp;") ="</f>
        <v>F(3) =</v>
      </c>
      <c r="C11" s="9">
        <f>NORMDIST(C10,C3,C4,1)</f>
        <v>2.2750131948179191E-2</v>
      </c>
      <c r="D11" s="4"/>
      <c r="E11" s="4"/>
      <c r="F11" s="4"/>
      <c r="G11" s="4"/>
      <c r="H11" s="4"/>
    </row>
    <row r="12" spans="2:9" ht="12.75" customHeight="1" x14ac:dyDescent="0.25">
      <c r="B12" s="41" t="s">
        <v>14</v>
      </c>
      <c r="C12" s="40" t="s">
        <v>13</v>
      </c>
      <c r="E12" s="40" t="s">
        <v>11</v>
      </c>
      <c r="F12" s="4"/>
      <c r="G12" s="4"/>
      <c r="H12" s="4"/>
      <c r="I12" s="4"/>
    </row>
    <row r="13" spans="2:9" x14ac:dyDescent="0.25">
      <c r="B13" s="41" t="s">
        <v>14</v>
      </c>
      <c r="C13" s="40" t="s">
        <v>5</v>
      </c>
      <c r="D13" s="4"/>
      <c r="E13" s="40"/>
      <c r="F13" s="4"/>
      <c r="G13" s="4"/>
      <c r="H13" s="4"/>
      <c r="I13" s="4"/>
    </row>
    <row r="14" spans="2:9" x14ac:dyDescent="0.25">
      <c r="B14" s="7">
        <v>1</v>
      </c>
      <c r="C14" s="3">
        <f ca="1">NORMINV(C11+RAND()*(1-C11),$C$3,$C$4)-C10</f>
        <v>2.1338909108060378</v>
      </c>
      <c r="D14" s="4"/>
      <c r="E14" s="3">
        <f ca="1">IF(C14&lt;$E$10,1,0)</f>
        <v>1</v>
      </c>
      <c r="F14" s="4"/>
      <c r="G14" s="4"/>
      <c r="H14" s="4"/>
      <c r="I14" s="4"/>
    </row>
    <row r="15" spans="2:9" x14ac:dyDescent="0.25">
      <c r="B15" s="7">
        <v>2</v>
      </c>
      <c r="C15" s="3">
        <f ca="1">C14+NORMINV(RAND(),$C$3,$C$4)</f>
        <v>7.454514242163115</v>
      </c>
      <c r="D15" s="4"/>
      <c r="E15" s="3">
        <f t="shared" ref="E15:E38" ca="1" si="0">IF(C15&lt;$E$10,1,0)</f>
        <v>1</v>
      </c>
      <c r="F15" s="4"/>
      <c r="G15" s="4"/>
      <c r="H15" s="4"/>
      <c r="I15" s="4"/>
    </row>
    <row r="16" spans="2:9" x14ac:dyDescent="0.25">
      <c r="B16" s="7">
        <v>3</v>
      </c>
      <c r="C16" s="3">
        <f t="shared" ref="C16:C38" ca="1" si="1">C15+NORMINV(RAND(),$C$3,$C$4)</f>
        <v>11.974332598228791</v>
      </c>
      <c r="D16" s="4"/>
      <c r="E16" s="3">
        <f t="shared" ca="1" si="0"/>
        <v>1</v>
      </c>
      <c r="F16" s="4"/>
      <c r="G16" s="4"/>
      <c r="H16" s="4"/>
      <c r="I16" s="4"/>
    </row>
    <row r="17" spans="2:14" ht="13.2" customHeight="1" thickBot="1" x14ac:dyDescent="0.3">
      <c r="B17" s="7">
        <v>4</v>
      </c>
      <c r="C17" s="3">
        <f t="shared" ca="1" si="1"/>
        <v>15.472299413235966</v>
      </c>
      <c r="D17" s="4"/>
      <c r="E17" s="3">
        <f t="shared" ca="1" si="0"/>
        <v>1</v>
      </c>
      <c r="F17" s="4"/>
      <c r="G17" s="4"/>
      <c r="H17" s="4"/>
      <c r="I17" s="4"/>
      <c r="K17" s="38" t="s">
        <v>23</v>
      </c>
      <c r="L17" s="38"/>
      <c r="M17" s="38"/>
      <c r="N17" s="38"/>
    </row>
    <row r="18" spans="2:14" ht="13.2" customHeight="1" x14ac:dyDescent="0.25">
      <c r="B18" s="7">
        <v>5</v>
      </c>
      <c r="C18" s="3">
        <f t="shared" ca="1" si="1"/>
        <v>20.233440102153274</v>
      </c>
      <c r="D18" s="4"/>
      <c r="E18" s="3">
        <f t="shared" ca="1" si="0"/>
        <v>1</v>
      </c>
      <c r="F18" s="4"/>
      <c r="G18" s="4"/>
      <c r="H18" s="4"/>
      <c r="I18" s="4"/>
      <c r="K18" s="31"/>
      <c r="L18" s="31"/>
      <c r="M18" s="31"/>
      <c r="N18" s="36" t="s">
        <v>21</v>
      </c>
    </row>
    <row r="19" spans="2:14" x14ac:dyDescent="0.25">
      <c r="B19" s="7">
        <v>6</v>
      </c>
      <c r="C19" s="3">
        <f t="shared" ca="1" si="1"/>
        <v>23.937154126495294</v>
      </c>
      <c r="D19" s="4"/>
      <c r="E19" s="3">
        <f t="shared" ca="1" si="0"/>
        <v>1</v>
      </c>
      <c r="F19" s="4"/>
      <c r="G19" s="4"/>
      <c r="H19" s="4"/>
      <c r="I19" s="4"/>
      <c r="K19" s="32" t="s">
        <v>20</v>
      </c>
      <c r="L19" s="33" t="s">
        <v>18</v>
      </c>
      <c r="M19" s="33" t="s">
        <v>19</v>
      </c>
      <c r="N19" s="37"/>
    </row>
    <row r="20" spans="2:14" x14ac:dyDescent="0.25">
      <c r="B20" s="7">
        <v>7</v>
      </c>
      <c r="C20" s="3">
        <f t="shared" ca="1" si="1"/>
        <v>29.752895344834688</v>
      </c>
      <c r="D20" s="4"/>
      <c r="E20" s="3">
        <f t="shared" ca="1" si="0"/>
        <v>1</v>
      </c>
      <c r="F20" s="4"/>
      <c r="G20" s="4"/>
      <c r="H20" s="4"/>
      <c r="I20" s="4"/>
      <c r="K20" s="28">
        <v>9</v>
      </c>
      <c r="L20" s="28">
        <f>K20*$C$3</f>
        <v>45</v>
      </c>
      <c r="M20" s="8">
        <f>SQRT(K20*1)</f>
        <v>3</v>
      </c>
      <c r="N20" s="8">
        <f>NORMDIST(60,L20,M20,1)</f>
        <v>0.99999971334842808</v>
      </c>
    </row>
    <row r="21" spans="2:14" x14ac:dyDescent="0.25">
      <c r="B21" s="7">
        <v>8</v>
      </c>
      <c r="C21" s="3">
        <f t="shared" ca="1" si="1"/>
        <v>36.780627376734401</v>
      </c>
      <c r="D21" s="4"/>
      <c r="E21" s="3">
        <f t="shared" ca="1" si="0"/>
        <v>1</v>
      </c>
      <c r="F21" s="4"/>
      <c r="G21" s="4"/>
      <c r="H21" s="4"/>
      <c r="I21" s="4"/>
      <c r="K21" s="28">
        <v>10</v>
      </c>
      <c r="L21" s="28">
        <f t="shared" ref="L21:L25" si="2">K21*$C$3</f>
        <v>50</v>
      </c>
      <c r="M21" s="8">
        <f t="shared" ref="M21:M24" si="3">SQRT(K21*1)</f>
        <v>3.1622776601683795</v>
      </c>
      <c r="N21" s="8">
        <f t="shared" ref="N21:N25" si="4">NORMDIST(60,L21,M21,1)</f>
        <v>0.99921729887099875</v>
      </c>
    </row>
    <row r="22" spans="2:14" x14ac:dyDescent="0.25">
      <c r="B22" s="7">
        <v>9</v>
      </c>
      <c r="C22" s="6">
        <f t="shared" ca="1" si="1"/>
        <v>41.250025776388469</v>
      </c>
      <c r="D22" s="4"/>
      <c r="E22" s="3">
        <f t="shared" ca="1" si="0"/>
        <v>0</v>
      </c>
      <c r="F22" s="4"/>
      <c r="G22" s="4"/>
      <c r="H22" s="4"/>
      <c r="I22" s="4"/>
      <c r="K22" s="28">
        <v>11</v>
      </c>
      <c r="L22" s="28">
        <f t="shared" si="2"/>
        <v>55</v>
      </c>
      <c r="M22" s="8">
        <f t="shared" si="3"/>
        <v>3.3166247903553998</v>
      </c>
      <c r="N22" s="8">
        <f t="shared" si="4"/>
        <v>0.93416599198859296</v>
      </c>
    </row>
    <row r="23" spans="2:14" x14ac:dyDescent="0.25">
      <c r="B23" s="7">
        <v>10</v>
      </c>
      <c r="C23" s="3">
        <f t="shared" ca="1" si="1"/>
        <v>46.946937108242913</v>
      </c>
      <c r="D23" s="4"/>
      <c r="E23" s="3">
        <f t="shared" ca="1" si="0"/>
        <v>0</v>
      </c>
      <c r="F23" s="4"/>
      <c r="G23" s="4"/>
      <c r="H23" s="4"/>
      <c r="I23" s="4"/>
      <c r="K23" s="28">
        <v>12</v>
      </c>
      <c r="L23" s="28">
        <f t="shared" si="2"/>
        <v>60</v>
      </c>
      <c r="M23" s="8">
        <f t="shared" si="3"/>
        <v>3.4641016151377544</v>
      </c>
      <c r="N23" s="8">
        <f t="shared" si="4"/>
        <v>0.5</v>
      </c>
    </row>
    <row r="24" spans="2:14" x14ac:dyDescent="0.25">
      <c r="B24" s="7">
        <v>11</v>
      </c>
      <c r="C24" s="3">
        <f t="shared" ca="1" si="1"/>
        <v>51.110360064840535</v>
      </c>
      <c r="D24" s="4"/>
      <c r="E24" s="3">
        <f t="shared" ca="1" si="0"/>
        <v>0</v>
      </c>
      <c r="F24" s="4"/>
      <c r="G24" s="4"/>
      <c r="H24" s="4"/>
      <c r="I24" s="4"/>
      <c r="K24" s="30">
        <v>13</v>
      </c>
      <c r="L24" s="28">
        <f t="shared" si="2"/>
        <v>65</v>
      </c>
      <c r="M24" s="8">
        <f t="shared" si="3"/>
        <v>3.6055512754639891</v>
      </c>
      <c r="N24" s="29">
        <f t="shared" si="4"/>
        <v>8.275892934873498E-2</v>
      </c>
    </row>
    <row r="25" spans="2:14" x14ac:dyDescent="0.25">
      <c r="B25" s="7">
        <v>12</v>
      </c>
      <c r="C25" s="3">
        <f t="shared" ca="1" si="1"/>
        <v>57.113656120808976</v>
      </c>
      <c r="D25" s="4"/>
      <c r="E25" s="3">
        <f t="shared" ca="1" si="0"/>
        <v>0</v>
      </c>
      <c r="F25" s="4"/>
      <c r="G25" s="4"/>
      <c r="H25" s="4"/>
      <c r="I25" s="4"/>
      <c r="K25" s="28">
        <v>14</v>
      </c>
      <c r="L25" s="28">
        <f t="shared" si="2"/>
        <v>70</v>
      </c>
      <c r="M25" s="8">
        <f t="shared" ref="M25" si="5">SQRT(K25*1)</f>
        <v>3.7416573867739413</v>
      </c>
      <c r="N25" s="8">
        <f t="shared" si="4"/>
        <v>3.7631575832289452E-3</v>
      </c>
    </row>
    <row r="26" spans="2:14" x14ac:dyDescent="0.25">
      <c r="B26" s="7">
        <v>13</v>
      </c>
      <c r="C26" s="3">
        <f t="shared" ca="1" si="1"/>
        <v>61.838905424802967</v>
      </c>
      <c r="D26" s="4"/>
      <c r="E26" s="3">
        <f t="shared" ca="1" si="0"/>
        <v>0</v>
      </c>
      <c r="F26" s="4"/>
      <c r="G26" s="4"/>
      <c r="H26" s="4"/>
      <c r="I26" s="4"/>
    </row>
    <row r="27" spans="2:14" x14ac:dyDescent="0.25">
      <c r="B27" s="7">
        <v>14</v>
      </c>
      <c r="C27" s="3">
        <f t="shared" ca="1" si="1"/>
        <v>66.869946948118212</v>
      </c>
      <c r="D27" s="4"/>
      <c r="E27" s="3">
        <f t="shared" ca="1" si="0"/>
        <v>0</v>
      </c>
      <c r="F27" s="4"/>
      <c r="G27" s="4"/>
      <c r="H27" s="4"/>
      <c r="I27" s="4"/>
    </row>
    <row r="28" spans="2:14" x14ac:dyDescent="0.25">
      <c r="B28" s="7">
        <v>15</v>
      </c>
      <c r="C28" s="3">
        <f t="shared" ca="1" si="1"/>
        <v>73.473998795632781</v>
      </c>
      <c r="D28" s="4"/>
      <c r="E28" s="3">
        <f t="shared" ca="1" si="0"/>
        <v>0</v>
      </c>
      <c r="F28" s="4"/>
      <c r="G28" s="4"/>
      <c r="H28" s="4"/>
      <c r="I28" s="4"/>
    </row>
    <row r="29" spans="2:14" x14ac:dyDescent="0.25">
      <c r="B29" s="7">
        <v>16</v>
      </c>
      <c r="C29" s="3">
        <f t="shared" ca="1" si="1"/>
        <v>76.196386467278657</v>
      </c>
      <c r="D29" s="4"/>
      <c r="E29" s="3">
        <f t="shared" ca="1" si="0"/>
        <v>0</v>
      </c>
      <c r="F29" s="4"/>
      <c r="G29" s="4"/>
      <c r="H29" s="4"/>
      <c r="I29" s="4"/>
    </row>
    <row r="30" spans="2:14" x14ac:dyDescent="0.25">
      <c r="B30" s="7">
        <v>17</v>
      </c>
      <c r="C30" s="3">
        <f t="shared" ca="1" si="1"/>
        <v>80.635231563214134</v>
      </c>
      <c r="D30" s="4"/>
      <c r="E30" s="3">
        <f t="shared" ca="1" si="0"/>
        <v>0</v>
      </c>
      <c r="F30" s="4"/>
      <c r="G30" s="4"/>
      <c r="H30" s="4"/>
      <c r="I30" s="4"/>
    </row>
    <row r="31" spans="2:14" x14ac:dyDescent="0.25">
      <c r="B31" s="7">
        <v>18</v>
      </c>
      <c r="C31" s="3">
        <f t="shared" ca="1" si="1"/>
        <v>83.523513937033329</v>
      </c>
      <c r="D31" s="4"/>
      <c r="E31" s="3">
        <f t="shared" ca="1" si="0"/>
        <v>0</v>
      </c>
      <c r="F31" s="4"/>
      <c r="G31" s="4"/>
      <c r="H31" s="4"/>
      <c r="I31" s="4"/>
    </row>
    <row r="32" spans="2:14" x14ac:dyDescent="0.25">
      <c r="B32" s="7">
        <v>19</v>
      </c>
      <c r="C32" s="3">
        <f t="shared" ca="1" si="1"/>
        <v>89.617548090750077</v>
      </c>
      <c r="D32" s="4"/>
      <c r="E32" s="3">
        <f t="shared" ca="1" si="0"/>
        <v>0</v>
      </c>
      <c r="F32" s="4"/>
      <c r="G32" s="4"/>
      <c r="H32" s="4"/>
      <c r="I32" s="4"/>
    </row>
    <row r="33" spans="2:9" x14ac:dyDescent="0.25">
      <c r="B33" s="7">
        <v>20</v>
      </c>
      <c r="C33" s="3">
        <f t="shared" ca="1" si="1"/>
        <v>92.968066604816855</v>
      </c>
      <c r="D33" s="4"/>
      <c r="E33" s="3">
        <f t="shared" ca="1" si="0"/>
        <v>0</v>
      </c>
      <c r="F33" s="4"/>
      <c r="G33" s="4"/>
      <c r="H33" s="4"/>
      <c r="I33" s="4"/>
    </row>
    <row r="34" spans="2:9" x14ac:dyDescent="0.25">
      <c r="B34" s="7">
        <v>21</v>
      </c>
      <c r="C34" s="3">
        <f t="shared" ca="1" si="1"/>
        <v>97.252084517590873</v>
      </c>
      <c r="D34" s="4"/>
      <c r="E34" s="3">
        <f t="shared" ca="1" si="0"/>
        <v>0</v>
      </c>
      <c r="F34" s="4"/>
      <c r="G34" s="4"/>
      <c r="H34" s="4"/>
      <c r="I34" s="4"/>
    </row>
    <row r="35" spans="2:9" x14ac:dyDescent="0.25">
      <c r="B35" s="7">
        <v>22</v>
      </c>
      <c r="C35" s="3">
        <f t="shared" ca="1" si="1"/>
        <v>101.82248826109959</v>
      </c>
      <c r="D35" s="4"/>
      <c r="E35" s="3">
        <f t="shared" ca="1" si="0"/>
        <v>0</v>
      </c>
      <c r="F35" s="4"/>
      <c r="G35" s="4"/>
      <c r="H35" s="4"/>
      <c r="I35" s="4"/>
    </row>
    <row r="36" spans="2:9" x14ac:dyDescent="0.25">
      <c r="B36" s="7">
        <v>23</v>
      </c>
      <c r="C36" s="3">
        <f t="shared" ca="1" si="1"/>
        <v>106.80645156709964</v>
      </c>
      <c r="D36" s="4"/>
      <c r="E36" s="3">
        <f t="shared" ca="1" si="0"/>
        <v>0</v>
      </c>
      <c r="F36" s="4"/>
      <c r="G36" s="4"/>
      <c r="H36" s="4"/>
      <c r="I36" s="4"/>
    </row>
    <row r="37" spans="2:9" x14ac:dyDescent="0.25">
      <c r="B37" s="7">
        <v>24</v>
      </c>
      <c r="C37" s="3">
        <f t="shared" ca="1" si="1"/>
        <v>110.80341443115169</v>
      </c>
      <c r="D37" s="4"/>
      <c r="E37" s="3">
        <f t="shared" ca="1" si="0"/>
        <v>0</v>
      </c>
      <c r="F37" s="4"/>
      <c r="G37" s="4"/>
      <c r="H37" s="4"/>
      <c r="I37" s="4"/>
    </row>
    <row r="38" spans="2:9" x14ac:dyDescent="0.25">
      <c r="B38" s="7">
        <v>25</v>
      </c>
      <c r="C38" s="3">
        <f t="shared" ca="1" si="1"/>
        <v>116.45944999643784</v>
      </c>
      <c r="D38" s="4"/>
      <c r="E38" s="3">
        <f t="shared" ca="1" si="0"/>
        <v>0</v>
      </c>
      <c r="F38" s="4"/>
      <c r="G38" s="4"/>
      <c r="H38" s="4"/>
      <c r="I38" s="4"/>
    </row>
    <row r="39" spans="2:9" x14ac:dyDescent="0.25">
      <c r="B39" s="4"/>
      <c r="C39" s="4"/>
      <c r="D39" s="5" t="s">
        <v>4</v>
      </c>
      <c r="E39" s="6">
        <f ca="1">SUM(E14:E38)</f>
        <v>8</v>
      </c>
      <c r="F39" s="4"/>
      <c r="G39" s="4"/>
      <c r="H39" s="4"/>
      <c r="I39" s="4"/>
    </row>
    <row r="40" spans="2:9" x14ac:dyDescent="0.25">
      <c r="B40" s="4"/>
      <c r="C40" s="4"/>
      <c r="D40" s="4"/>
      <c r="E40" s="4"/>
      <c r="F40" s="4"/>
      <c r="G40" s="4"/>
      <c r="H40" s="4"/>
      <c r="I40" s="4"/>
    </row>
    <row r="41" spans="2:9" x14ac:dyDescent="0.25">
      <c r="B41" s="4"/>
      <c r="C41" s="4"/>
      <c r="D41" s="4"/>
      <c r="E41" s="4"/>
      <c r="F41" s="4"/>
      <c r="G41" s="4"/>
      <c r="H41" s="4"/>
      <c r="I41" s="4"/>
    </row>
    <row r="42" spans="2:9" x14ac:dyDescent="0.25">
      <c r="B42" s="4"/>
      <c r="C42" s="4"/>
      <c r="D42" s="4"/>
      <c r="E42" s="4"/>
      <c r="F42" s="4"/>
      <c r="G42" s="4"/>
      <c r="H42" s="4"/>
      <c r="I42" s="4"/>
    </row>
    <row r="43" spans="2:9" x14ac:dyDescent="0.25">
      <c r="B43" s="4"/>
      <c r="C43" s="4"/>
      <c r="D43" s="4"/>
      <c r="E43" s="4"/>
      <c r="F43" s="4"/>
      <c r="G43" s="4"/>
      <c r="H43" s="4"/>
      <c r="I43" s="4"/>
    </row>
    <row r="44" spans="2:9" x14ac:dyDescent="0.25">
      <c r="B44" s="4"/>
      <c r="C44" s="4"/>
      <c r="D44" s="4"/>
      <c r="E44" s="4"/>
      <c r="F44" s="4"/>
      <c r="G44" s="4"/>
      <c r="H44" s="4"/>
      <c r="I44" s="4"/>
    </row>
    <row r="45" spans="2:9" x14ac:dyDescent="0.25">
      <c r="B45" s="4"/>
      <c r="C45" s="4"/>
      <c r="D45" s="4"/>
      <c r="E45" s="4"/>
      <c r="F45" s="4"/>
      <c r="G45" s="4"/>
      <c r="H45" s="4"/>
      <c r="I45" s="4"/>
    </row>
    <row r="46" spans="2:9" x14ac:dyDescent="0.25">
      <c r="B46" s="4"/>
      <c r="C46" s="4"/>
      <c r="D46" s="4"/>
      <c r="E46" s="4"/>
      <c r="F46" s="4"/>
      <c r="G46" s="4"/>
      <c r="H46" s="4"/>
      <c r="I46" s="4"/>
    </row>
    <row r="47" spans="2:9" x14ac:dyDescent="0.25">
      <c r="B47" s="4"/>
      <c r="C47" s="4"/>
      <c r="D47" s="4"/>
      <c r="E47" s="4"/>
      <c r="F47" s="4"/>
      <c r="G47" s="4"/>
      <c r="H47" s="4"/>
      <c r="I47" s="4"/>
    </row>
    <row r="48" spans="2:9" x14ac:dyDescent="0.25">
      <c r="B48" s="4"/>
      <c r="C48" s="4"/>
      <c r="D48" s="4"/>
      <c r="E48" s="4"/>
      <c r="F48" s="4"/>
      <c r="G48" s="4"/>
      <c r="H48" s="4"/>
      <c r="I48" s="4"/>
    </row>
    <row r="49" spans="2:9" x14ac:dyDescent="0.25">
      <c r="B49" s="4"/>
      <c r="C49" s="4"/>
      <c r="D49" s="4"/>
      <c r="E49" s="4"/>
      <c r="F49" s="4"/>
      <c r="G49" s="4"/>
      <c r="H49" s="4"/>
      <c r="I49" s="4"/>
    </row>
  </sheetData>
  <mergeCells count="7">
    <mergeCell ref="N18:N19"/>
    <mergeCell ref="K17:N17"/>
    <mergeCell ref="B1:F1"/>
    <mergeCell ref="E12:E13"/>
    <mergeCell ref="C12:C13"/>
    <mergeCell ref="B12:B13"/>
    <mergeCell ref="B8:F8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2006-02-10T18:40:51Z</dcterms:created>
  <dcterms:modified xsi:type="dcterms:W3CDTF">2018-09-04T17:42:31Z</dcterms:modified>
</cp:coreProperties>
</file>