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Estatistica\"/>
    </mc:Choice>
  </mc:AlternateContent>
  <bookViews>
    <workbookView xWindow="120" yWindow="108" windowWidth="9372" windowHeight="5220"/>
  </bookViews>
  <sheets>
    <sheet name="Acolhimento" sheetId="9" r:id="rId1"/>
    <sheet name="Observações e Resultados" sheetId="1" r:id="rId2"/>
    <sheet name="Função candidata" sheetId="6" r:id="rId3"/>
    <sheet name="Exemplos" sheetId="2" r:id="rId4"/>
  </sheets>
  <definedNames>
    <definedName name="solver_adj" localSheetId="2" hidden="1">'Função candidata'!$F$14,'Função candidata'!$H$14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'Função candidata'!$H$14</definedName>
    <definedName name="solver_lhs2" localSheetId="2" hidden="1">'Função candidata'!$H$14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'Função candidata'!$H$22</definedName>
    <definedName name="solver_pre" localSheetId="2" hidden="1">0.000001</definedName>
    <definedName name="solver_rbv" localSheetId="2" hidden="1">2</definedName>
    <definedName name="solver_rel1" localSheetId="2" hidden="1">3</definedName>
    <definedName name="solver_rel2" localSheetId="2" hidden="1">3</definedName>
    <definedName name="solver_rhs1" localSheetId="2" hidden="1">0</definedName>
    <definedName name="solver_rhs2" localSheetId="2" hidden="1">0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S22" i="1" l="1"/>
  <c r="S21" i="1"/>
  <c r="S20" i="1"/>
  <c r="S19" i="1"/>
  <c r="S17" i="1"/>
  <c r="S16" i="1"/>
  <c r="S15" i="1"/>
  <c r="S14" i="1"/>
  <c r="S13" i="1"/>
  <c r="S12" i="1"/>
  <c r="P2" i="6" l="1"/>
  <c r="Q2" i="6"/>
  <c r="S2" i="6" s="1"/>
  <c r="R2" i="6"/>
  <c r="P3" i="6"/>
  <c r="Q3" i="6"/>
  <c r="R3" i="6"/>
  <c r="P4" i="6"/>
  <c r="Q4" i="6"/>
  <c r="S4" i="6" s="1"/>
  <c r="R4" i="6"/>
  <c r="P5" i="6"/>
  <c r="Q5" i="6"/>
  <c r="R5" i="6"/>
  <c r="P6" i="6"/>
  <c r="Q6" i="6"/>
  <c r="R6" i="6"/>
  <c r="P7" i="6"/>
  <c r="Q7" i="6"/>
  <c r="R7" i="6"/>
  <c r="P8" i="6"/>
  <c r="Q8" i="6"/>
  <c r="R8" i="6"/>
  <c r="R1" i="6"/>
  <c r="Q1" i="6"/>
  <c r="P1" i="6"/>
  <c r="AB11" i="1"/>
  <c r="I5" i="1" s="1"/>
  <c r="J5" i="1" s="1"/>
  <c r="K5" i="1" s="1"/>
  <c r="W11" i="6"/>
  <c r="U11" i="6"/>
  <c r="S11" i="6"/>
  <c r="Q11" i="6"/>
  <c r="V10" i="6"/>
  <c r="T10" i="6"/>
  <c r="R10" i="6"/>
  <c r="B7" i="1"/>
  <c r="B8" i="1" s="1"/>
  <c r="X28" i="1"/>
  <c r="S6" i="6" l="1"/>
  <c r="AB18" i="1"/>
  <c r="AB21" i="1"/>
  <c r="AB13" i="1"/>
  <c r="AB22" i="1"/>
  <c r="AB14" i="1"/>
  <c r="S18" i="1"/>
  <c r="AB17" i="1"/>
  <c r="AB25" i="1"/>
  <c r="E12" i="1"/>
  <c r="I6" i="1"/>
  <c r="J6" i="1" s="1"/>
  <c r="AB15" i="1"/>
  <c r="AB19" i="1"/>
  <c r="AB23" i="1"/>
  <c r="B5" i="1"/>
  <c r="S8" i="6"/>
  <c r="AB12" i="1"/>
  <c r="AB16" i="1"/>
  <c r="AB20" i="1"/>
  <c r="AB24" i="1"/>
  <c r="X27" i="1"/>
  <c r="S26" i="1" s="1"/>
  <c r="S1" i="6"/>
  <c r="S7" i="6"/>
  <c r="S5" i="6"/>
  <c r="S3" i="6"/>
  <c r="B9" i="1"/>
  <c r="I4" i="1" l="1"/>
  <c r="S9" i="6"/>
  <c r="B10" i="1"/>
  <c r="J4" i="1" l="1"/>
  <c r="W12" i="1" s="1"/>
  <c r="B11" i="1"/>
  <c r="F12" i="1" l="1"/>
  <c r="V12" i="6" s="1"/>
  <c r="W13" i="1"/>
  <c r="W12" i="6"/>
  <c r="J12" i="1"/>
  <c r="H12" i="1" s="1"/>
  <c r="Q12" i="6"/>
  <c r="T12" i="6"/>
  <c r="X12" i="6"/>
  <c r="R12" i="6"/>
  <c r="S12" i="6"/>
  <c r="U12" i="6"/>
  <c r="E13" i="1"/>
  <c r="W14" i="1"/>
  <c r="F13" i="1"/>
  <c r="J13" i="1" s="1"/>
  <c r="T13" i="6"/>
  <c r="B12" i="1"/>
  <c r="X13" i="6" l="1"/>
  <c r="Q13" i="6"/>
  <c r="V13" i="6"/>
  <c r="W13" i="6"/>
  <c r="U13" i="6"/>
  <c r="Z12" i="6"/>
  <c r="K12" i="1" s="1"/>
  <c r="L12" i="1" s="1"/>
  <c r="M12" i="1" s="1"/>
  <c r="R13" i="6"/>
  <c r="S13" i="6"/>
  <c r="W15" i="1"/>
  <c r="F14" i="1"/>
  <c r="E14" i="1"/>
  <c r="H13" i="1"/>
  <c r="I13" i="1" s="1"/>
  <c r="I12" i="1"/>
  <c r="Y12" i="1" s="1"/>
  <c r="B13" i="1"/>
  <c r="W19" i="1" s="1"/>
  <c r="T14" i="6"/>
  <c r="U14" i="6"/>
  <c r="F19" i="1" l="1"/>
  <c r="J19" i="1"/>
  <c r="Z13" i="6"/>
  <c r="K13" i="1" s="1"/>
  <c r="L13" i="1" s="1"/>
  <c r="R14" i="6"/>
  <c r="S14" i="6"/>
  <c r="J14" i="1"/>
  <c r="H14" i="1" s="1"/>
  <c r="I14" i="1" s="1"/>
  <c r="Y13" i="1"/>
  <c r="Q14" i="6"/>
  <c r="W14" i="6"/>
  <c r="E15" i="1"/>
  <c r="W16" i="1"/>
  <c r="F15" i="1"/>
  <c r="X14" i="6"/>
  <c r="V14" i="6"/>
  <c r="AD12" i="1"/>
  <c r="O12" i="1"/>
  <c r="AE12" i="1"/>
  <c r="N12" i="1"/>
  <c r="B14" i="1"/>
  <c r="W20" i="1" s="1"/>
  <c r="J20" i="1" l="1"/>
  <c r="I20" i="1"/>
  <c r="F20" i="1"/>
  <c r="E20" i="1"/>
  <c r="H20" i="1"/>
  <c r="M13" i="1"/>
  <c r="AE13" i="1" s="1"/>
  <c r="Y14" i="1"/>
  <c r="J15" i="1"/>
  <c r="H15" i="1" s="1"/>
  <c r="I15" i="1" s="1"/>
  <c r="Y15" i="1" s="1"/>
  <c r="Z14" i="6"/>
  <c r="K14" i="1" s="1"/>
  <c r="L14" i="1" s="1"/>
  <c r="M14" i="1" s="1"/>
  <c r="AE14" i="1" s="1"/>
  <c r="E16" i="1"/>
  <c r="W17" i="1"/>
  <c r="F16" i="1"/>
  <c r="S16" i="6" s="1"/>
  <c r="E19" i="1"/>
  <c r="R15" i="6"/>
  <c r="U15" i="6"/>
  <c r="X15" i="6"/>
  <c r="V15" i="6"/>
  <c r="S15" i="6"/>
  <c r="T15" i="6"/>
  <c r="Q15" i="6"/>
  <c r="W15" i="6"/>
  <c r="B15" i="1"/>
  <c r="W21" i="1" s="1"/>
  <c r="T16" i="6"/>
  <c r="J21" i="1" l="1"/>
  <c r="F21" i="1"/>
  <c r="E21" i="1"/>
  <c r="H21" i="1"/>
  <c r="I21" i="1"/>
  <c r="O13" i="1"/>
  <c r="N13" i="1"/>
  <c r="N14" i="1" s="1"/>
  <c r="AD13" i="1"/>
  <c r="J16" i="1"/>
  <c r="H16" i="1" s="1"/>
  <c r="I16" i="1" s="1"/>
  <c r="Y16" i="1" s="1"/>
  <c r="U16" i="6"/>
  <c r="R16" i="6"/>
  <c r="W18" i="1"/>
  <c r="E17" i="1"/>
  <c r="F17" i="1"/>
  <c r="V17" i="6" s="1"/>
  <c r="Q16" i="6"/>
  <c r="W16" i="6"/>
  <c r="X16" i="6"/>
  <c r="V16" i="6"/>
  <c r="H19" i="1"/>
  <c r="I19" i="1" s="1"/>
  <c r="O14" i="1"/>
  <c r="AD14" i="1"/>
  <c r="Z15" i="6"/>
  <c r="K15" i="1" s="1"/>
  <c r="L15" i="1" s="1"/>
  <c r="M15" i="1" s="1"/>
  <c r="B16" i="1"/>
  <c r="W22" i="1" s="1"/>
  <c r="J22" i="1" l="1"/>
  <c r="F22" i="1"/>
  <c r="I22" i="1"/>
  <c r="E22" i="1"/>
  <c r="H22" i="1"/>
  <c r="X17" i="6"/>
  <c r="R17" i="6"/>
  <c r="U17" i="6"/>
  <c r="W17" i="6"/>
  <c r="J17" i="1"/>
  <c r="H17" i="1" s="1"/>
  <c r="I17" i="1" s="1"/>
  <c r="Y17" i="1" s="1"/>
  <c r="Q17" i="6"/>
  <c r="Z16" i="6"/>
  <c r="K16" i="1" s="1"/>
  <c r="L16" i="1" s="1"/>
  <c r="M16" i="1" s="1"/>
  <c r="S17" i="6"/>
  <c r="T17" i="6"/>
  <c r="E18" i="1"/>
  <c r="F18" i="1"/>
  <c r="V18" i="6" s="1"/>
  <c r="AD15" i="1"/>
  <c r="AE15" i="1"/>
  <c r="O15" i="1"/>
  <c r="N15" i="1"/>
  <c r="B17" i="1"/>
  <c r="W23" i="1" s="1"/>
  <c r="W18" i="6"/>
  <c r="R18" i="6"/>
  <c r="T18" i="6"/>
  <c r="Q18" i="6"/>
  <c r="U18" i="6"/>
  <c r="S18" i="6"/>
  <c r="J23" i="1" l="1"/>
  <c r="I23" i="1"/>
  <c r="F23" i="1"/>
  <c r="H23" i="1"/>
  <c r="E23" i="1"/>
  <c r="J18" i="1"/>
  <c r="H18" i="1" s="1"/>
  <c r="X18" i="6"/>
  <c r="Z18" i="6" s="1"/>
  <c r="K18" i="1" s="1"/>
  <c r="Z17" i="6"/>
  <c r="K17" i="1" s="1"/>
  <c r="L17" i="1" s="1"/>
  <c r="M17" i="1" s="1"/>
  <c r="AD16" i="1"/>
  <c r="AE16" i="1"/>
  <c r="O16" i="1"/>
  <c r="N16" i="1"/>
  <c r="B18" i="1"/>
  <c r="W24" i="1" s="1"/>
  <c r="Y19" i="1"/>
  <c r="W19" i="6"/>
  <c r="R19" i="6"/>
  <c r="T19" i="6"/>
  <c r="V19" i="6"/>
  <c r="Q19" i="6"/>
  <c r="U19" i="6"/>
  <c r="S19" i="6"/>
  <c r="X19" i="6"/>
  <c r="J24" i="1" l="1"/>
  <c r="F24" i="1"/>
  <c r="I24" i="1"/>
  <c r="H24" i="1"/>
  <c r="E24" i="1"/>
  <c r="I18" i="1"/>
  <c r="Y18" i="1" s="1"/>
  <c r="L18" i="1"/>
  <c r="M18" i="1" s="1"/>
  <c r="AD17" i="1"/>
  <c r="AE17" i="1"/>
  <c r="O17" i="1"/>
  <c r="N17" i="1"/>
  <c r="Z19" i="6"/>
  <c r="K19" i="1" s="1"/>
  <c r="L19" i="1" s="1"/>
  <c r="M19" i="1" s="1"/>
  <c r="AE19" i="1" s="1"/>
  <c r="Y20" i="1"/>
  <c r="W22" i="6"/>
  <c r="V22" i="6"/>
  <c r="T22" i="6"/>
  <c r="R22" i="6"/>
  <c r="X22" i="6"/>
  <c r="U22" i="6"/>
  <c r="S22" i="6"/>
  <c r="Q22" i="6"/>
  <c r="W20" i="6"/>
  <c r="R20" i="6"/>
  <c r="T20" i="6"/>
  <c r="V20" i="6"/>
  <c r="Q20" i="6"/>
  <c r="U20" i="6"/>
  <c r="S20" i="6"/>
  <c r="X20" i="6"/>
  <c r="B19" i="1"/>
  <c r="W25" i="1" s="1"/>
  <c r="J25" i="1" l="1"/>
  <c r="E25" i="1"/>
  <c r="H25" i="1"/>
  <c r="G30" i="1" s="1"/>
  <c r="G31" i="1" s="1"/>
  <c r="H21" i="6" s="1"/>
  <c r="I25" i="1"/>
  <c r="F25" i="1"/>
  <c r="Z22" i="6"/>
  <c r="K22" i="1" s="1"/>
  <c r="AD18" i="1"/>
  <c r="AE18" i="1"/>
  <c r="O19" i="1"/>
  <c r="AD19" i="1"/>
  <c r="O18" i="1"/>
  <c r="N18" i="1"/>
  <c r="N19" i="1" s="1"/>
  <c r="Z20" i="6"/>
  <c r="K20" i="1" s="1"/>
  <c r="L20" i="1" s="1"/>
  <c r="M20" i="1" s="1"/>
  <c r="AE20" i="1" s="1"/>
  <c r="W23" i="6"/>
  <c r="V23" i="6"/>
  <c r="T23" i="6"/>
  <c r="R23" i="6"/>
  <c r="X23" i="6"/>
  <c r="U23" i="6"/>
  <c r="S23" i="6"/>
  <c r="Q23" i="6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Y21" i="1"/>
  <c r="Y22" i="1" s="1"/>
  <c r="Y23" i="1" s="1"/>
  <c r="Y24" i="1" s="1"/>
  <c r="W21" i="6"/>
  <c r="R21" i="6"/>
  <c r="Q21" i="6"/>
  <c r="T21" i="6"/>
  <c r="V21" i="6"/>
  <c r="S21" i="6"/>
  <c r="U21" i="6"/>
  <c r="X21" i="6"/>
  <c r="Z23" i="6" l="1"/>
  <c r="K23" i="1" s="1"/>
  <c r="O23" i="1" s="1"/>
  <c r="O22" i="1"/>
  <c r="O20" i="1"/>
  <c r="AD20" i="1"/>
  <c r="Z21" i="6"/>
  <c r="K21" i="1" s="1"/>
  <c r="L21" i="1" s="1"/>
  <c r="N20" i="1"/>
  <c r="W24" i="6"/>
  <c r="V24" i="6"/>
  <c r="T24" i="6"/>
  <c r="R24" i="6"/>
  <c r="U24" i="6"/>
  <c r="S24" i="6"/>
  <c r="Z24" i="6" s="1"/>
  <c r="K24" i="1" s="1"/>
  <c r="Q24" i="6"/>
  <c r="X24" i="6"/>
  <c r="Y25" i="1"/>
  <c r="L23" i="1" l="1"/>
  <c r="M23" i="1"/>
  <c r="AD23" i="1" s="1"/>
  <c r="L22" i="1"/>
  <c r="M22" i="1" s="1"/>
  <c r="M21" i="1"/>
  <c r="AE21" i="1" s="1"/>
  <c r="W25" i="6"/>
  <c r="V25" i="6"/>
  <c r="T25" i="6"/>
  <c r="R25" i="6"/>
  <c r="X25" i="6"/>
  <c r="U25" i="6"/>
  <c r="S25" i="6"/>
  <c r="Q25" i="6"/>
  <c r="O24" i="1"/>
  <c r="M24" i="1"/>
  <c r="L24" i="1"/>
  <c r="AE23" i="1" l="1"/>
  <c r="Z25" i="6"/>
  <c r="K25" i="1" s="1"/>
  <c r="O25" i="1" s="1"/>
  <c r="AD22" i="1"/>
  <c r="AE22" i="1"/>
  <c r="AD24" i="1"/>
  <c r="AE24" i="1"/>
  <c r="O21" i="1"/>
  <c r="AD21" i="1"/>
  <c r="N21" i="1"/>
  <c r="N22" i="1" s="1"/>
  <c r="N23" i="1" s="1"/>
  <c r="N24" i="1" s="1"/>
  <c r="L25" i="1" l="1"/>
  <c r="M25" i="1" s="1"/>
  <c r="N25" i="1"/>
  <c r="O26" i="1"/>
  <c r="G32" i="1" l="1"/>
  <c r="H22" i="6" s="1"/>
  <c r="AD25" i="1"/>
  <c r="AD26" i="1" s="1"/>
  <c r="AD27" i="1" s="1"/>
  <c r="M7" i="1" s="1"/>
  <c r="N7" i="1" s="1"/>
  <c r="AE25" i="1"/>
  <c r="AE26" i="1" s="1"/>
  <c r="AE27" i="1" s="1"/>
  <c r="M8" i="1" s="1"/>
  <c r="N8" i="1" s="1"/>
  <c r="G34" i="1" l="1"/>
  <c r="G33" i="1"/>
  <c r="H23" i="6" s="1"/>
</calcChain>
</file>

<file path=xl/comments1.xml><?xml version="1.0" encoding="utf-8"?>
<comments xmlns="http://schemas.openxmlformats.org/spreadsheetml/2006/main">
  <authors>
    <author>Rui Assis</author>
    <author>A satisfied Microsoft Office user</author>
  </authors>
  <commentList>
    <comment ref="I4" authorId="0" shapeId="0">
      <text>
        <r>
          <rPr>
            <b/>
            <sz val="10"/>
            <color indexed="81"/>
            <rFont val="Tahoma"/>
            <family val="2"/>
          </rPr>
          <t>Rui Assis:</t>
        </r>
        <r>
          <rPr>
            <sz val="10"/>
            <color indexed="81"/>
            <rFont val="Tahoma"/>
            <family val="2"/>
          </rPr>
          <t xml:space="preserve">
Valor aconselhado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</rPr>
          <t>Rui Assis:</t>
        </r>
        <r>
          <rPr>
            <sz val="10"/>
            <color indexed="81"/>
            <rFont val="Tahoma"/>
            <family val="2"/>
          </rPr>
          <t xml:space="preserve">
A amostra deve ser aleatória e ter uma dimensão mínima de 30</t>
        </r>
      </text>
    </comment>
    <comment ref="I5" authorId="0" shapeId="0">
      <text>
        <r>
          <rPr>
            <b/>
            <sz val="10"/>
            <color indexed="81"/>
            <rFont val="Tahoma"/>
            <family val="2"/>
          </rPr>
          <t>Rui Assis:</t>
        </r>
        <r>
          <rPr>
            <sz val="10"/>
            <color indexed="81"/>
            <rFont val="Tahoma"/>
            <family val="2"/>
          </rPr>
          <t xml:space="preserve">
Nº de intervalos aconselhado pela regra de Sturges</t>
        </r>
      </text>
    </comment>
    <comment ref="J5" authorId="0" shapeId="0">
      <text>
        <r>
          <rPr>
            <b/>
            <sz val="10"/>
            <color indexed="81"/>
            <rFont val="Tahoma"/>
            <family val="2"/>
          </rPr>
          <t>Rui Assis:</t>
        </r>
        <r>
          <rPr>
            <sz val="10"/>
            <color indexed="81"/>
            <rFont val="Tahoma"/>
            <family val="2"/>
          </rPr>
          <t xml:space="preserve">
O nº de intervalos deve ser igual ou inferior a 14</t>
        </r>
      </text>
    </comment>
    <comment ref="I6" authorId="0" shapeId="0">
      <text>
        <r>
          <rPr>
            <b/>
            <sz val="10"/>
            <color indexed="81"/>
            <rFont val="Tahoma"/>
            <family val="2"/>
          </rPr>
          <t>Rui Assis:</t>
        </r>
        <r>
          <rPr>
            <sz val="10"/>
            <color indexed="81"/>
            <rFont val="Tahoma"/>
            <family val="2"/>
          </rPr>
          <t xml:space="preserve">
Valor aconselhado</t>
        </r>
      </text>
    </comment>
    <comment ref="M11" authorId="0" shapeId="0">
      <text>
        <r>
          <rPr>
            <b/>
            <sz val="10"/>
            <color indexed="81"/>
            <rFont val="Tahoma"/>
            <family val="2"/>
          </rPr>
          <t>Rui Assis:</t>
        </r>
        <r>
          <rPr>
            <sz val="10"/>
            <color indexed="81"/>
            <rFont val="Tahoma"/>
            <family val="2"/>
          </rPr>
          <t xml:space="preserve">
Qualquer dos valores de  </t>
        </r>
        <r>
          <rPr>
            <i/>
            <sz val="10"/>
            <color indexed="81"/>
            <rFont val="Tahoma"/>
            <family val="2"/>
          </rPr>
          <t>e</t>
        </r>
        <r>
          <rPr>
            <sz val="10"/>
            <color indexed="81"/>
            <rFont val="Tahoma"/>
            <family val="2"/>
          </rPr>
          <t>(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) deve ser superior a 5 para que a função de Qui-quadrado constitua uma melhor aproximação. Se esta condição não prevalecer, o teste ainda é válido, embora com moderada confiança, desde que: 
(1) Os intervalos com </t>
        </r>
        <r>
          <rPr>
            <i/>
            <sz val="10"/>
            <color indexed="81"/>
            <rFont val="Tahoma"/>
            <family val="2"/>
          </rPr>
          <t>e</t>
        </r>
        <r>
          <rPr>
            <sz val="10"/>
            <color indexed="81"/>
            <rFont val="Tahoma"/>
            <family val="2"/>
          </rPr>
          <t>(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>)&lt;5 não sejam mais do que 20% do total;
(2) Nenhum e(i) seja inferior a 1.
Quando tais condições não se verificarem devem agregar-se classes adjacentes até aquelas se verificarem.</t>
        </r>
      </text>
    </comment>
    <comment ref="R16" authorId="1" shapeId="0">
      <text>
        <r>
          <rPr>
            <b/>
            <sz val="10"/>
            <color indexed="81"/>
            <rFont val="Tahoma"/>
            <family val="2"/>
          </rPr>
          <t>Rui Assis</t>
        </r>
        <r>
          <rPr>
            <sz val="10"/>
            <color indexed="81"/>
            <rFont val="Tahoma"/>
            <family val="2"/>
          </rPr>
          <t>:
. O coeficiente de Kurtose pode ser igual, inferior ou superior a 0;
. Para a Normal a Kurtose é = 0;
. Quanto maior for a concentração de valores na zona central comparativamente às extremidades, maior (e positiva) será a Kurtose;</t>
        </r>
      </text>
    </comment>
    <comment ref="R17" authorId="1" shapeId="0">
      <text>
        <r>
          <rPr>
            <b/>
            <sz val="10"/>
            <color indexed="81"/>
            <rFont val="Tahoma"/>
            <family val="2"/>
          </rPr>
          <t>Rui Assis</t>
        </r>
        <r>
          <rPr>
            <sz val="10"/>
            <color indexed="81"/>
            <rFont val="Tahoma"/>
            <family val="2"/>
          </rPr>
          <t>:
. O coeficiente de assimetria pode ser igual, inferior ou superior a 0, conforme a distribuição amostral for, respectivamente, simétrica, assimétrica à esquerda ou assimétrica à direita.</t>
        </r>
      </text>
    </comment>
    <comment ref="R2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 dimensão da amostra deve ser, pelo menos, 30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 potência de um teste de hipóteses é a probabilidade (1 - beta ) de rejeitar a hipótese nula quando ela é falsa</t>
        </r>
      </text>
    </comment>
  </commentList>
</comments>
</file>

<file path=xl/comments2.xml><?xml version="1.0" encoding="utf-8"?>
<comments xmlns="http://schemas.openxmlformats.org/spreadsheetml/2006/main">
  <authors>
    <author>Rui Assis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Introduza </t>
        </r>
        <r>
          <rPr>
            <b/>
            <i/>
            <sz val="8"/>
            <color indexed="81"/>
            <rFont val="Tahoma"/>
            <family val="2"/>
          </rPr>
          <t>x</t>
        </r>
        <r>
          <rPr>
            <sz val="8"/>
            <color indexed="81"/>
            <rFont val="Tahoma"/>
            <family val="2"/>
          </rPr>
          <t xml:space="preserve"> se se tratar de um estimador pontual (retirado da amostra) do valor esperado da função teórica. 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Introduza </t>
        </r>
        <r>
          <rPr>
            <b/>
            <i/>
            <sz val="8"/>
            <color indexed="81"/>
            <rFont val="Tahoma"/>
            <family val="2"/>
          </rPr>
          <t>x</t>
        </r>
        <r>
          <rPr>
            <sz val="8"/>
            <color indexed="81"/>
            <rFont val="Tahoma"/>
            <family val="2"/>
          </rPr>
          <t xml:space="preserve"> se se tratar de um estimador pontual (retirado da amostra) do valor esperado da função teórica. 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Introduza </t>
        </r>
        <r>
          <rPr>
            <b/>
            <i/>
            <sz val="8"/>
            <color indexed="81"/>
            <rFont val="Tahoma"/>
            <family val="2"/>
          </rPr>
          <t>x</t>
        </r>
        <r>
          <rPr>
            <sz val="8"/>
            <color indexed="81"/>
            <rFont val="Tahoma"/>
            <family val="2"/>
          </rPr>
          <t xml:space="preserve"> se se tratar de um estimador pontual (retirado da amostra) do valor esperado da função teórica.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 (</t>
        </r>
        <r>
          <rPr>
            <sz val="8"/>
            <color indexed="81"/>
            <rFont val="Symbol"/>
            <family val="1"/>
            <charset val="2"/>
          </rPr>
          <t>l</t>
        </r>
        <r>
          <rPr>
            <sz val="8"/>
            <color indexed="81"/>
            <rFont val="Tahoma"/>
            <family val="2"/>
          </rPr>
          <t>) - frequência de acontecimentos por unidade de tempo, comprimento, etc.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Forma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Escala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Desvio Padrão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Desvio Padrão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optimista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mais provável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pessimista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inferior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superior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Forma (alfa)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Escala (beta) - vida característica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localização (vida mínima garantida)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 (</t>
        </r>
        <r>
          <rPr>
            <sz val="8"/>
            <color indexed="81"/>
            <rFont val="Symbol"/>
            <family val="1"/>
            <charset val="2"/>
          </rPr>
          <t>l</t>
        </r>
        <r>
          <rPr>
            <sz val="8"/>
            <color indexed="81"/>
            <rFont val="Tahoma"/>
            <family val="2"/>
          </rPr>
          <t>) - frequência de acontecimentos por unidade de tempo, comprimento, etc.</t>
        </r>
      </text>
    </comment>
  </commentList>
</comments>
</file>

<file path=xl/comments3.xml><?xml version="1.0" encoding="utf-8"?>
<comments xmlns="http://schemas.openxmlformats.org/spreadsheetml/2006/main">
  <authors>
    <author>Rui Assis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Exemplo da procura semanal de um artigo de acordo com uma distribuição de probabilidade Normal apresentando uma média de 97 unid/sem e um desvio padrão de 16 unid/sem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Exemplo de uma operação de montagem (em horas) realizada por dois operadores de acordo com uma distribuição de probabilidade Beta com </t>
        </r>
        <r>
          <rPr>
            <i/>
            <sz val="8"/>
            <color indexed="81"/>
            <rFont val="Tahoma"/>
            <family val="2"/>
          </rPr>
          <t xml:space="preserve">a </t>
        </r>
        <r>
          <rPr>
            <sz val="8"/>
            <color indexed="81"/>
            <rFont val="Tahoma"/>
            <family val="2"/>
          </rPr>
          <t xml:space="preserve">= 10, </t>
        </r>
        <r>
          <rPr>
            <i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 = 24, </t>
        </r>
        <r>
          <rPr>
            <i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 xml:space="preserve"> = 1,85 e </t>
        </r>
        <r>
          <rPr>
            <i/>
            <sz val="8"/>
            <color indexed="81"/>
            <rFont val="Symbol"/>
            <family val="1"/>
            <charset val="2"/>
          </rPr>
          <t>b</t>
        </r>
        <r>
          <rPr>
            <sz val="8"/>
            <color indexed="81"/>
            <rFont val="Tahoma"/>
            <family val="2"/>
          </rPr>
          <t xml:space="preserve"> = 4,14</t>
        </r>
      </text>
    </comment>
  </commentList>
</comments>
</file>

<file path=xl/sharedStrings.xml><?xml version="1.0" encoding="utf-8"?>
<sst xmlns="http://schemas.openxmlformats.org/spreadsheetml/2006/main" count="88" uniqueCount="75">
  <si>
    <t>Rui Assis</t>
  </si>
  <si>
    <t>Definição dos intervalos de classe</t>
  </si>
  <si>
    <t>Entrada de dados</t>
  </si>
  <si>
    <t>Dados</t>
  </si>
  <si>
    <t>Estatísticas</t>
  </si>
  <si>
    <t>Lim.inf.</t>
  </si>
  <si>
    <t>Lim.sup.</t>
  </si>
  <si>
    <t>manual</t>
  </si>
  <si>
    <t>Média =</t>
  </si>
  <si>
    <t>Mediana =</t>
  </si>
  <si>
    <t>Moda =</t>
  </si>
  <si>
    <t>Desvio Padrão =</t>
  </si>
  <si>
    <t>Kurtose =</t>
  </si>
  <si>
    <t>Assimetria =</t>
  </si>
  <si>
    <t>Amplitude =</t>
  </si>
  <si>
    <t>Mínimo =</t>
  </si>
  <si>
    <t>Máximo =</t>
  </si>
  <si>
    <t>Soma =</t>
  </si>
  <si>
    <t>Contagem =</t>
  </si>
  <si>
    <t>Nível de confiança =</t>
  </si>
  <si>
    <t>Intervalo de confiança =</t>
  </si>
  <si>
    <t>Auxiliar</t>
  </si>
  <si>
    <t>Regra de Sturges</t>
  </si>
  <si>
    <t>Análise em frequência das observações</t>
  </si>
  <si>
    <t>Observações</t>
  </si>
  <si>
    <t>Triangular</t>
  </si>
  <si>
    <t>Uniforme</t>
  </si>
  <si>
    <t>Normal</t>
  </si>
  <si>
    <t>Exponencial</t>
  </si>
  <si>
    <t>Weibull</t>
  </si>
  <si>
    <t>NormLog</t>
  </si>
  <si>
    <t>Gamma</t>
  </si>
  <si>
    <t>x</t>
  </si>
  <si>
    <t>t =</t>
  </si>
  <si>
    <t>Z =</t>
  </si>
  <si>
    <t>Conclusão:</t>
  </si>
  <si>
    <t>Nível de significância =</t>
  </si>
  <si>
    <t>E</t>
  </si>
  <si>
    <t>Função teórica candidata</t>
  </si>
  <si>
    <t>Parâmetro</t>
  </si>
  <si>
    <t>Valor de prova =</t>
  </si>
  <si>
    <t>Comparação da distribuição dos dados amostrais com a distribuição teórica à qual se supõe pertencer a amostra</t>
  </si>
  <si>
    <t>Poisson</t>
  </si>
  <si>
    <t>Função</t>
  </si>
  <si>
    <t>candidata</t>
  </si>
  <si>
    <t xml:space="preserve">Células a azul para dados, verde claro para cálculos intermédios e amarelo para resultados </t>
  </si>
  <si>
    <t>http://www.rassis.com</t>
  </si>
  <si>
    <r>
      <t xml:space="preserve">Teste de aderência de </t>
    </r>
    <r>
      <rPr>
        <b/>
        <i/>
        <sz val="14"/>
        <color indexed="56"/>
        <rFont val="Symbol"/>
        <family val="1"/>
        <charset val="2"/>
      </rPr>
      <t>c</t>
    </r>
    <r>
      <rPr>
        <b/>
        <vertAlign val="superscript"/>
        <sz val="14"/>
        <color indexed="56"/>
        <rFont val="Arial"/>
        <family val="2"/>
      </rPr>
      <t>2</t>
    </r>
  </si>
  <si>
    <t>Parâmetros</t>
  </si>
  <si>
    <r>
      <t xml:space="preserve">Qui-quadrado </t>
    </r>
    <r>
      <rPr>
        <i/>
        <sz val="10"/>
        <rFont val="Symbol"/>
        <family val="1"/>
        <charset val="2"/>
      </rPr>
      <t>c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</si>
  <si>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Teste de Qui-quadrado (</t>
    </r>
    <r>
      <rPr>
        <b/>
        <i/>
        <sz val="10"/>
        <color indexed="56"/>
        <rFont val="Symbol"/>
        <family val="1"/>
        <charset val="2"/>
      </rPr>
      <t>c</t>
    </r>
    <r>
      <rPr>
        <b/>
        <vertAlign val="superscript"/>
        <sz val="10"/>
        <color indexed="56"/>
        <rFont val="Arial"/>
        <family val="2"/>
      </rPr>
      <t>2</t>
    </r>
    <r>
      <rPr>
        <b/>
        <sz val="10"/>
        <color indexed="56"/>
        <rFont val="Arial"/>
        <family val="2"/>
      </rPr>
      <t>)</t>
    </r>
  </si>
  <si>
    <r>
      <t>Graus de liberdade (</t>
    </r>
    <r>
      <rPr>
        <i/>
        <sz val="10"/>
        <rFont val="Arial"/>
        <family val="2"/>
      </rPr>
      <t>GL</t>
    </r>
    <r>
      <rPr>
        <sz val="10"/>
        <rFont val="Arial"/>
        <family val="2"/>
      </rPr>
      <t>) =</t>
    </r>
  </si>
  <si>
    <r>
      <rPr>
        <i/>
        <sz val="10"/>
        <rFont val="Arial"/>
        <family val="2"/>
      </rPr>
      <t>o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</si>
  <si>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o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)%</t>
    </r>
  </si>
  <si>
    <r>
      <rPr>
        <i/>
        <sz val="10"/>
        <rFont val="Arial"/>
        <family val="2"/>
      </rPr>
      <t>O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</si>
  <si>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)%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</si>
  <si>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)%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</si>
  <si>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</si>
  <si>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</si>
  <si>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r>
      <t>[</t>
    </r>
    <r>
      <rPr>
        <i/>
        <sz val="10"/>
        <rFont val="Arial"/>
        <family val="2"/>
      </rPr>
      <t>o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e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</si>
  <si>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 &lt; 5 =</t>
    </r>
  </si>
  <si>
    <r>
      <rPr>
        <i/>
        <sz val="10"/>
        <rFont val="Arial"/>
        <family val="2"/>
      </rPr>
      <t>e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 &lt; 1 =</t>
    </r>
  </si>
  <si>
    <r>
      <t>(</t>
    </r>
    <r>
      <rPr>
        <b/>
        <i/>
        <sz val="11"/>
        <color indexed="56"/>
        <rFont val="Times New Roman"/>
        <family val="1"/>
      </rPr>
      <t>n</t>
    </r>
    <r>
      <rPr>
        <b/>
        <sz val="11"/>
        <color indexed="56"/>
        <rFont val="Times New Roman"/>
        <family val="1"/>
      </rPr>
      <t xml:space="preserve"> </t>
    </r>
    <r>
      <rPr>
        <b/>
        <sz val="11"/>
        <color indexed="56"/>
        <rFont val="Symbol"/>
        <family val="1"/>
        <charset val="2"/>
      </rPr>
      <t>³</t>
    </r>
    <r>
      <rPr>
        <b/>
        <sz val="11"/>
        <color indexed="56"/>
        <rFont val="Times New Roman"/>
        <family val="1"/>
      </rPr>
      <t xml:space="preserve"> 30)</t>
    </r>
  </si>
  <si>
    <t>(1)</t>
  </si>
  <si>
    <t>(2)</t>
  </si>
  <si>
    <t>intervalo (LSI)</t>
  </si>
  <si>
    <t>intervalo (LII)</t>
  </si>
  <si>
    <r>
      <t xml:space="preserve">Estatística de teste </t>
    </r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=</t>
    </r>
  </si>
  <si>
    <t>- Qual o limite superior do 1º intervalo?</t>
  </si>
  <si>
    <t>- Qual o nº de intervalos pretendido?</t>
  </si>
  <si>
    <t>- Qual a amplitude de cada intervalo?</t>
  </si>
  <si>
    <r>
      <t xml:space="preserve">Teste </t>
    </r>
    <r>
      <rPr>
        <b/>
        <sz val="10"/>
        <rFont val="Symbol"/>
        <family val="1"/>
        <charset val="2"/>
      </rPr>
      <t>c</t>
    </r>
    <r>
      <rPr>
        <b/>
        <vertAlign val="superscript"/>
        <sz val="10"/>
        <rFont val="Arial"/>
        <family val="2"/>
      </rPr>
      <t>2</t>
    </r>
  </si>
  <si>
    <t xml:space="preserve">EXCEL na Simulação de </t>
  </si>
  <si>
    <t>Sistemas e Análise de Risco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</si>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</sst>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49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63"/>
      <name val="Arial"/>
      <family val="2"/>
    </font>
    <font>
      <b/>
      <i/>
      <sz val="8"/>
      <color indexed="81"/>
      <name val="Tahoma"/>
      <family val="2"/>
    </font>
    <font>
      <vertAlign val="superscript"/>
      <sz val="10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b/>
      <vertAlign val="superscript"/>
      <sz val="14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sz val="11"/>
      <color indexed="56"/>
      <name val="Times New Roman"/>
      <family val="1"/>
    </font>
    <font>
      <sz val="8"/>
      <color indexed="81"/>
      <name val="Symbol"/>
      <family val="1"/>
      <charset val="2"/>
    </font>
    <font>
      <b/>
      <sz val="11"/>
      <color indexed="56"/>
      <name val="Times New Roman"/>
      <family val="1"/>
    </font>
    <font>
      <sz val="10"/>
      <color indexed="45"/>
      <name val="Arial"/>
      <family val="2"/>
    </font>
    <font>
      <u/>
      <sz val="12.5"/>
      <color indexed="12"/>
      <name val="Courier"/>
      <family val="3"/>
    </font>
    <font>
      <b/>
      <sz val="12"/>
      <name val="Arial"/>
      <family val="2"/>
    </font>
    <font>
      <b/>
      <u/>
      <sz val="10"/>
      <color indexed="10"/>
      <name val="Arial"/>
      <family val="2"/>
    </font>
    <font>
      <b/>
      <i/>
      <sz val="11"/>
      <color indexed="56"/>
      <name val="Times New Roman"/>
      <family val="1"/>
    </font>
    <font>
      <b/>
      <i/>
      <sz val="14"/>
      <color indexed="56"/>
      <name val="Symbol"/>
      <family val="1"/>
      <charset val="2"/>
    </font>
    <font>
      <sz val="10"/>
      <color rgb="FFFF0000"/>
      <name val="Arial"/>
      <family val="2"/>
    </font>
    <font>
      <sz val="8.5"/>
      <name val="Arial"/>
      <family val="2"/>
    </font>
    <font>
      <i/>
      <sz val="10"/>
      <name val="Symbol"/>
      <family val="1"/>
      <charset val="2"/>
    </font>
    <font>
      <vertAlign val="superscript"/>
      <sz val="8.5"/>
      <name val="Arial"/>
      <family val="2"/>
    </font>
    <font>
      <b/>
      <i/>
      <sz val="10"/>
      <color indexed="56"/>
      <name val="Symbol"/>
      <family val="1"/>
      <charset val="2"/>
    </font>
    <font>
      <i/>
      <sz val="10"/>
      <name val="Arial"/>
      <family val="2"/>
    </font>
    <font>
      <b/>
      <sz val="11"/>
      <color indexed="56"/>
      <name val="Symbol"/>
      <family val="1"/>
      <charset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10"/>
      <color indexed="81"/>
      <name val="Tahoma"/>
      <family val="2"/>
    </font>
    <font>
      <i/>
      <sz val="8"/>
      <color indexed="81"/>
      <name val="Tahoma"/>
      <family val="2"/>
    </font>
    <font>
      <i/>
      <sz val="8"/>
      <color indexed="81"/>
      <name val="Symbol"/>
      <family val="1"/>
      <charset val="2"/>
    </font>
    <font>
      <b/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7"/>
      <name val="Times New Roman"/>
      <family val="1"/>
    </font>
    <font>
      <b/>
      <u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5" fillId="0" borderId="0" xfId="0" applyFont="1" applyFill="1" applyAlignment="1"/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6" borderId="0" xfId="0" applyFill="1" applyAlignment="1">
      <alignment horizontal="center"/>
    </xf>
    <xf numFmtId="0" fontId="15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7" fillId="3" borderId="0" xfId="0" quotePrefix="1" applyFont="1" applyFill="1" applyAlignment="1" applyProtection="1">
      <alignment horizontal="left"/>
    </xf>
    <xf numFmtId="0" fontId="20" fillId="3" borderId="0" xfId="0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center"/>
    </xf>
    <xf numFmtId="0" fontId="23" fillId="0" borderId="0" xfId="0" applyFont="1" applyAlignment="1">
      <alignment horizontal="center"/>
    </xf>
    <xf numFmtId="0" fontId="3" fillId="5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center"/>
      <protection hidden="1"/>
    </xf>
    <xf numFmtId="0" fontId="25" fillId="3" borderId="0" xfId="0" quotePrefix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29" fillId="10" borderId="0" xfId="0" applyFont="1" applyFill="1" applyProtection="1"/>
    <xf numFmtId="0" fontId="10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3" fillId="3" borderId="7" xfId="0" applyFont="1" applyFill="1" applyBorder="1" applyProtection="1"/>
    <xf numFmtId="0" fontId="7" fillId="11" borderId="0" xfId="0" applyFont="1" applyFill="1" applyBorder="1" applyAlignment="1">
      <alignment horizontal="center"/>
    </xf>
    <xf numFmtId="49" fontId="1" fillId="3" borderId="0" xfId="0" applyNumberFormat="1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quotePrefix="1" applyFont="1" applyFill="1" applyAlignment="1" applyProtection="1">
      <alignment horizontal="right" vertical="center"/>
    </xf>
    <xf numFmtId="2" fontId="2" fillId="5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 applyProtection="1">
      <alignment horizontal="center" vertical="center"/>
      <protection locked="0"/>
    </xf>
    <xf numFmtId="0" fontId="34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8" fillId="3" borderId="0" xfId="0" applyFont="1" applyFill="1" applyAlignment="1" applyProtection="1">
      <alignment horizontal="left" vertical="center"/>
    </xf>
    <xf numFmtId="0" fontId="2" fillId="8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right" vertical="center"/>
    </xf>
    <xf numFmtId="10" fontId="2" fillId="5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3" borderId="0" xfId="0" quotePrefix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7" fillId="6" borderId="0" xfId="0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9" fontId="2" fillId="4" borderId="0" xfId="0" applyNumberFormat="1" applyFont="1" applyFill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 applyProtection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6" borderId="0" xfId="0" applyFont="1" applyFill="1" applyBorder="1" applyAlignment="1" applyProtection="1">
      <alignment horizontal="right" vertical="center"/>
    </xf>
    <xf numFmtId="0" fontId="3" fillId="6" borderId="0" xfId="0" applyNumberFormat="1" applyFont="1" applyFill="1" applyBorder="1" applyAlignment="1" applyProtection="1">
      <alignment horizontal="center" vertical="center"/>
    </xf>
    <xf numFmtId="10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3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4" fillId="3" borderId="0" xfId="0" applyFont="1" applyFill="1" applyAlignment="1" applyProtection="1">
      <alignment horizontal="center" vertical="center"/>
    </xf>
    <xf numFmtId="0" fontId="26" fillId="3" borderId="0" xfId="1" applyFont="1" applyFill="1" applyAlignment="1" applyProtection="1">
      <alignment horizontal="center" vertical="center"/>
    </xf>
    <xf numFmtId="0" fontId="45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6" fillId="3" borderId="0" xfId="0" applyFont="1" applyFill="1" applyAlignment="1" applyProtection="1">
      <alignment horizontal="center"/>
    </xf>
    <xf numFmtId="0" fontId="47" fillId="3" borderId="0" xfId="0" applyFont="1" applyFill="1" applyAlignment="1" applyProtection="1">
      <alignment horizontal="center"/>
    </xf>
    <xf numFmtId="0" fontId="45" fillId="3" borderId="0" xfId="0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13" fillId="7" borderId="0" xfId="0" applyFont="1" applyFill="1" applyAlignment="1" applyProtection="1">
      <alignment horizontal="center" wrapText="1"/>
    </xf>
    <xf numFmtId="0" fontId="13" fillId="7" borderId="0" xfId="0" applyFont="1" applyFill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44" fillId="3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4" fillId="3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6" fillId="3" borderId="0" xfId="1" applyNumberFormat="1" applyFont="1" applyFill="1" applyAlignment="1" applyProtection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6" fillId="3" borderId="0" xfId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7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7" fillId="9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48" fillId="3" borderId="0" xfId="1" applyFont="1" applyFill="1" applyAlignment="1" applyProtection="1">
      <alignment horizontal="center"/>
    </xf>
    <xf numFmtId="164" fontId="14" fillId="3" borderId="0" xfId="0" applyNumberFormat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7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0100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00" b="1"/>
              <a:t>Distribuição de frequências relativas acumuladas dos dados
observados e da distribuição teórica</a:t>
            </a:r>
          </a:p>
        </c:rich>
      </c:tx>
      <c:layout>
        <c:manualLayout>
          <c:xMode val="edge"/>
          <c:yMode val="edge"/>
          <c:x val="0.15761915552469469"/>
          <c:y val="2.1165286321906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0830896328149"/>
          <c:y val="0.13050847457627118"/>
          <c:w val="0.81887122289184222"/>
          <c:h val="0.6932203389830508"/>
        </c:manualLayout>
      </c:layout>
      <c:barChart>
        <c:barDir val="col"/>
        <c:grouping val="clustered"/>
        <c:varyColors val="0"/>
        <c:ser>
          <c:idx val="0"/>
          <c:order val="0"/>
          <c:tx>
            <c:v> Distrib.teórica</c:v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'Observações e Resultados'!$F$12:$F$25</c:f>
              <c:strCache>
                <c:ptCount val="7"/>
                <c:pt idx="0">
                  <c:v>68,28571429</c:v>
                </c:pt>
                <c:pt idx="1">
                  <c:v>79,57142857</c:v>
                </c:pt>
                <c:pt idx="2">
                  <c:v>90,85714286</c:v>
                </c:pt>
                <c:pt idx="3">
                  <c:v>102,1428571</c:v>
                </c:pt>
                <c:pt idx="4">
                  <c:v>113,4285714</c:v>
                </c:pt>
                <c:pt idx="5">
                  <c:v>124,7142857</c:v>
                </c:pt>
                <c:pt idx="6">
                  <c:v>136</c:v>
                </c:pt>
              </c:strCache>
            </c:strRef>
          </c:cat>
          <c:val>
            <c:numRef>
              <c:f>'Observações e Resultados'!$K$12:$K$25</c:f>
              <c:numCache>
                <c:formatCode>General</c:formatCode>
                <c:ptCount val="14"/>
                <c:pt idx="0">
                  <c:v>3.6355310132352567</c:v>
                </c:pt>
                <c:pt idx="1">
                  <c:v>13.80139552539473</c:v>
                </c:pt>
                <c:pt idx="2">
                  <c:v>35.051569462571493</c:v>
                </c:pt>
                <c:pt idx="3">
                  <c:v>62.60571829732153</c:v>
                </c:pt>
                <c:pt idx="4">
                  <c:v>84.773931117354863</c:v>
                </c:pt>
                <c:pt idx="5">
                  <c:v>95.837593490498591</c:v>
                </c:pt>
                <c:pt idx="6">
                  <c:v>99.260539288911929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1"/>
          <c:tx>
            <c:v> Distrib.observada</c:v>
          </c:tx>
          <c:spPr>
            <a:solidFill>
              <a:srgbClr val="0000FF"/>
            </a:solidFill>
            <a:ln w="381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'Observações e Resultados'!$F$12:$F$25</c:f>
              <c:strCache>
                <c:ptCount val="7"/>
                <c:pt idx="0">
                  <c:v>68,28571429</c:v>
                </c:pt>
                <c:pt idx="1">
                  <c:v>79,57142857</c:v>
                </c:pt>
                <c:pt idx="2">
                  <c:v>90,85714286</c:v>
                </c:pt>
                <c:pt idx="3">
                  <c:v>102,1428571</c:v>
                </c:pt>
                <c:pt idx="4">
                  <c:v>113,4285714</c:v>
                </c:pt>
                <c:pt idx="5">
                  <c:v>124,7142857</c:v>
                </c:pt>
                <c:pt idx="6">
                  <c:v>136</c:v>
                </c:pt>
              </c:strCache>
            </c:strRef>
          </c:cat>
          <c:val>
            <c:numRef>
              <c:f>'Observações e Resultados'!$Y$12:$Y$25</c:f>
              <c:numCache>
                <c:formatCode>General</c:formatCode>
                <c:ptCount val="14"/>
                <c:pt idx="0">
                  <c:v>3.8461538461538463</c:v>
                </c:pt>
                <c:pt idx="1">
                  <c:v>13.461538461538463</c:v>
                </c:pt>
                <c:pt idx="2">
                  <c:v>28.846153846153847</c:v>
                </c:pt>
                <c:pt idx="3">
                  <c:v>69.230769230769226</c:v>
                </c:pt>
                <c:pt idx="4">
                  <c:v>86.538461538461533</c:v>
                </c:pt>
                <c:pt idx="5">
                  <c:v>96.153846153846146</c:v>
                </c:pt>
                <c:pt idx="6">
                  <c:v>99.999999999999986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77408"/>
        <c:axId val="342114544"/>
      </c:barChart>
      <c:catAx>
        <c:axId val="3421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800" b="0"/>
                  <a:t>Limites superiores dos intervalos</a:t>
                </a:r>
              </a:p>
            </c:rich>
          </c:tx>
          <c:layout>
            <c:manualLayout>
              <c:xMode val="edge"/>
              <c:yMode val="edge"/>
              <c:x val="0.33807133974815068"/>
              <c:y val="0.923771017004067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2114544"/>
        <c:crosses val="autoZero"/>
        <c:auto val="0"/>
        <c:lblAlgn val="ctr"/>
        <c:lblOffset val="100"/>
        <c:tickMarkSkip val="1"/>
        <c:noMultiLvlLbl val="0"/>
      </c:catAx>
      <c:valAx>
        <c:axId val="34211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800" b="0"/>
                  <a:t>Percentagens</a:t>
                </a:r>
              </a:p>
            </c:rich>
          </c:tx>
          <c:layout>
            <c:manualLayout>
              <c:xMode val="edge"/>
              <c:yMode val="edge"/>
              <c:x val="9.4624481310915764E-4"/>
              <c:y val="0.3561796694418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2177408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44257527658063"/>
          <c:y val="0.17106068750597531"/>
          <c:w val="0.23486511620734454"/>
          <c:h val="0.1424572379510100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1840523</xdr:colOff>
      <xdr:row>4</xdr:row>
      <xdr:rowOff>140676</xdr:rowOff>
    </xdr:from>
    <xdr:to>
      <xdr:col>2</xdr:col>
      <xdr:colOff>618888</xdr:colOff>
      <xdr:row>8</xdr:row>
      <xdr:rowOff>199292</xdr:rowOff>
    </xdr:to>
    <xdr:pic>
      <xdr:nvPicPr>
        <xdr:cNvPr id="2" name="Picture 1" descr="bd04897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523" y="1055076"/>
          <a:ext cx="1399645" cy="1049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313775</xdr:colOff>
      <xdr:row>0</xdr:row>
      <xdr:rowOff>89644</xdr:rowOff>
    </xdr:from>
    <xdr:to>
      <xdr:col>15</xdr:col>
      <xdr:colOff>98624</xdr:colOff>
      <xdr:row>4</xdr:row>
      <xdr:rowOff>8962</xdr:rowOff>
    </xdr:to>
    <xdr:sp macro="" textlink="">
      <xdr:nvSpPr>
        <xdr:cNvPr id="2" name="Rounded Rectangular Callout 1"/>
        <xdr:cNvSpPr/>
      </xdr:nvSpPr>
      <xdr:spPr bwMode="auto">
        <a:xfrm>
          <a:off x="9027469" y="89644"/>
          <a:ext cx="4267202" cy="600636"/>
        </a:xfrm>
        <a:prstGeom prst="wedgeRoundRectCallout">
          <a:avLst>
            <a:gd name="adj1" fmla="val -57303"/>
            <a:gd name="adj2" fmla="val 3265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100"/>
            <a:t>Por defeito,</a:t>
          </a:r>
          <a:r>
            <a:rPr lang="pt-PT" sz="1100" baseline="0"/>
            <a:t> as células de fundo azul estão programadas com os valores aconselhados (células I4, I5 e I6). Contudo, os seus valores poderão ser alterados manualmente, em caso de interesse.</a:t>
          </a:r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</xdr:colOff>
      <xdr:row>2</xdr:row>
      <xdr:rowOff>42430</xdr:rowOff>
    </xdr:from>
    <xdr:to>
      <xdr:col>11</xdr:col>
      <xdr:colOff>553316</xdr:colOff>
      <xdr:row>6</xdr:row>
      <xdr:rowOff>41564</xdr:rowOff>
    </xdr:to>
    <xdr:sp macro="" textlink="">
      <xdr:nvSpPr>
        <xdr:cNvPr id="4137" name="Text Box 41"/>
        <xdr:cNvSpPr txBox="1">
          <a:spLocks noChangeArrowheads="1"/>
        </xdr:cNvSpPr>
      </xdr:nvSpPr>
      <xdr:spPr bwMode="auto">
        <a:xfrm>
          <a:off x="1795030" y="374939"/>
          <a:ext cx="5907231" cy="664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Selecione a função teórica com a qual  pretende comparar a amostra, introduzindo </a:t>
          </a:r>
          <a:r>
            <a:rPr lang="pt-PT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na célula correspondente;</a:t>
          </a:r>
        </a:p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Introduza na mesma linha os parâmetros da função teórica seleccionada;</a:t>
          </a:r>
        </a:p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Introduza</a:t>
          </a:r>
          <a:r>
            <a:rPr lang="pt-PT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x </a:t>
          </a: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à frente de cada parâmetro, se se tratar de um estimador pontual (retirado da amostra) do valor esperado da função teórica, senão, deixe em branco. </a:t>
          </a:r>
        </a:p>
      </xdr:txBody>
    </xdr:sp>
    <xdr:clientData/>
  </xdr:twoCellAnchor>
  <xdr:absoluteAnchor>
    <xdr:pos x="7356763" y="949034"/>
    <xdr:ext cx="4668982" cy="315883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130" zoomScaleNormal="130" workbookViewId="0"/>
  </sheetViews>
  <sheetFormatPr defaultRowHeight="13.2" x14ac:dyDescent="0.25"/>
  <cols>
    <col min="1" max="1" width="26.88671875" customWidth="1"/>
    <col min="2" max="11" width="11.33203125" customWidth="1"/>
    <col min="12" max="14" width="12.6640625" customWidth="1"/>
  </cols>
  <sheetData>
    <row r="1" spans="1:14" ht="18" customHeight="1" x14ac:dyDescent="0.25">
      <c r="A1" s="2"/>
      <c r="B1" s="19"/>
      <c r="C1" s="19"/>
      <c r="D1" s="19"/>
      <c r="E1" s="19"/>
      <c r="F1" s="19"/>
      <c r="G1" s="19"/>
      <c r="H1" s="2"/>
      <c r="I1" s="19"/>
      <c r="J1" s="19"/>
      <c r="K1" s="19"/>
      <c r="L1" s="19"/>
      <c r="M1" s="19"/>
      <c r="N1" s="19"/>
    </row>
    <row r="2" spans="1:14" ht="18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customHeight="1" x14ac:dyDescent="0.25">
      <c r="A3" s="19"/>
      <c r="B3" s="19"/>
      <c r="C3" s="93" t="s">
        <v>72</v>
      </c>
      <c r="D3" s="92"/>
      <c r="E3" s="92"/>
      <c r="F3" s="92"/>
      <c r="G3" s="92"/>
      <c r="H3" s="92"/>
      <c r="I3" s="92"/>
      <c r="J3" s="19"/>
      <c r="K3" s="19"/>
      <c r="L3" s="19"/>
      <c r="M3" s="19"/>
      <c r="N3" s="19"/>
    </row>
    <row r="4" spans="1:14" ht="18" customHeight="1" x14ac:dyDescent="0.25">
      <c r="A4" s="19"/>
      <c r="B4" s="19"/>
      <c r="C4" s="92"/>
      <c r="D4" s="92"/>
      <c r="E4" s="92"/>
      <c r="F4" s="92"/>
      <c r="G4" s="92"/>
      <c r="H4" s="92"/>
      <c r="I4" s="92"/>
      <c r="J4" s="19"/>
      <c r="K4" s="19"/>
      <c r="L4" s="19"/>
      <c r="M4" s="19"/>
      <c r="N4" s="19"/>
    </row>
    <row r="5" spans="1:14" ht="24" customHeight="1" x14ac:dyDescent="0.25">
      <c r="A5" s="19"/>
      <c r="B5" s="19"/>
      <c r="C5" s="94" t="s">
        <v>73</v>
      </c>
      <c r="D5" s="95"/>
      <c r="E5" s="95"/>
      <c r="F5" s="95"/>
      <c r="G5" s="95"/>
      <c r="H5" s="95"/>
      <c r="I5" s="95"/>
      <c r="J5" s="19"/>
      <c r="K5" s="19"/>
      <c r="L5" s="19"/>
      <c r="M5" s="19"/>
      <c r="N5" s="19"/>
    </row>
    <row r="6" spans="1:14" ht="18" customHeight="1" x14ac:dyDescent="0.25">
      <c r="A6" s="19"/>
      <c r="B6" s="19"/>
      <c r="C6" s="95"/>
      <c r="D6" s="95"/>
      <c r="E6" s="95"/>
      <c r="F6" s="95"/>
      <c r="G6" s="95"/>
      <c r="H6" s="95"/>
      <c r="I6" s="95"/>
      <c r="J6" s="19"/>
      <c r="K6" s="19"/>
      <c r="L6" s="19"/>
      <c r="M6" s="19"/>
      <c r="N6" s="19"/>
    </row>
    <row r="7" spans="1:14" ht="18" customHeight="1" x14ac:dyDescent="0.3">
      <c r="A7" s="19"/>
      <c r="B7" s="19"/>
      <c r="C7" s="19"/>
      <c r="D7" s="19"/>
      <c r="E7" s="19"/>
      <c r="F7" s="19"/>
      <c r="G7" s="16"/>
      <c r="H7" s="19"/>
      <c r="I7" s="19"/>
      <c r="J7" s="19"/>
      <c r="K7" s="19"/>
      <c r="L7" s="19"/>
      <c r="M7" s="19"/>
      <c r="N7" s="19"/>
    </row>
    <row r="8" spans="1:14" ht="18" customHeight="1" x14ac:dyDescent="0.3">
      <c r="A8" s="19"/>
      <c r="B8" s="19"/>
      <c r="C8" s="19"/>
      <c r="D8" s="19"/>
      <c r="E8" s="19"/>
      <c r="F8" s="85" t="s">
        <v>0</v>
      </c>
      <c r="G8" s="16"/>
      <c r="H8" s="19"/>
      <c r="I8" s="19"/>
      <c r="J8" s="19"/>
      <c r="K8" s="19"/>
      <c r="L8" s="19"/>
      <c r="M8" s="19"/>
      <c r="N8" s="19"/>
    </row>
    <row r="9" spans="1:14" ht="18" customHeight="1" x14ac:dyDescent="0.3">
      <c r="A9" s="19"/>
      <c r="B9" s="19"/>
      <c r="C9" s="19"/>
      <c r="D9" s="19"/>
      <c r="E9" s="19"/>
      <c r="F9" s="113">
        <v>42206</v>
      </c>
      <c r="G9" s="16"/>
      <c r="H9" s="19"/>
      <c r="I9" s="19"/>
      <c r="J9" s="19"/>
      <c r="K9" s="19"/>
      <c r="L9" s="19"/>
      <c r="M9" s="19"/>
      <c r="N9" s="19"/>
    </row>
    <row r="10" spans="1:14" ht="18" customHeight="1" x14ac:dyDescent="0.3">
      <c r="A10" s="2"/>
      <c r="B10" s="19"/>
      <c r="C10" s="19"/>
      <c r="D10" s="19"/>
      <c r="E10" s="19"/>
      <c r="F10" s="112" t="s">
        <v>74</v>
      </c>
      <c r="G10" s="16"/>
      <c r="H10" s="2"/>
      <c r="I10" s="19"/>
      <c r="J10" s="19"/>
      <c r="K10" s="19"/>
      <c r="L10" s="19"/>
      <c r="M10" s="19"/>
      <c r="N10" s="19"/>
    </row>
    <row r="11" spans="1:14" ht="18" customHeight="1" x14ac:dyDescent="0.3">
      <c r="A11" s="2"/>
      <c r="B11" s="19"/>
      <c r="C11" s="19"/>
      <c r="D11" s="19"/>
      <c r="E11" s="19"/>
      <c r="F11" s="86" t="s">
        <v>46</v>
      </c>
      <c r="G11" s="16"/>
      <c r="H11" s="19"/>
      <c r="I11" s="19"/>
      <c r="J11" s="19"/>
      <c r="K11" s="19"/>
      <c r="L11" s="19"/>
      <c r="M11" s="19"/>
      <c r="N11" s="19"/>
    </row>
    <row r="12" spans="1:14" ht="18" customHeight="1" x14ac:dyDescent="0.3">
      <c r="A12" s="2"/>
      <c r="B12" s="19"/>
      <c r="C12" s="19"/>
      <c r="D12" s="19"/>
      <c r="E12" s="87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8" customHeight="1" x14ac:dyDescent="0.3">
      <c r="A13" s="19"/>
      <c r="B13" s="19"/>
      <c r="C13" s="19"/>
      <c r="D13" s="19"/>
      <c r="E13" s="19"/>
      <c r="F13" s="8" t="s">
        <v>47</v>
      </c>
      <c r="G13" s="19"/>
      <c r="H13" s="19"/>
      <c r="I13" s="19"/>
      <c r="J13" s="19"/>
      <c r="K13" s="19"/>
      <c r="L13" s="19"/>
      <c r="M13" s="19"/>
      <c r="N13" s="19"/>
    </row>
    <row r="14" spans="1:14" ht="18" customHeight="1" x14ac:dyDescent="0.25">
      <c r="A14" s="19"/>
      <c r="B14" s="19"/>
      <c r="C14" s="19"/>
      <c r="D14" s="19"/>
      <c r="E14" s="19"/>
      <c r="F14" s="11" t="s">
        <v>41</v>
      </c>
      <c r="G14" s="19"/>
      <c r="H14" s="19"/>
      <c r="I14" s="19"/>
      <c r="J14" s="19"/>
      <c r="K14" s="19"/>
      <c r="L14" s="19"/>
      <c r="M14" s="19"/>
      <c r="N14" s="19"/>
    </row>
    <row r="15" spans="1:14" ht="18" customHeight="1" x14ac:dyDescent="0.3">
      <c r="A15" s="19"/>
      <c r="B15" s="19"/>
      <c r="C15" s="19"/>
      <c r="D15" s="19"/>
      <c r="E15" s="19"/>
      <c r="F15" s="12" t="s">
        <v>62</v>
      </c>
      <c r="G15" s="16"/>
      <c r="H15" s="19"/>
      <c r="I15" s="19"/>
      <c r="J15" s="19"/>
      <c r="K15" s="19"/>
      <c r="L15" s="19"/>
      <c r="M15" s="19"/>
      <c r="N15" s="19"/>
    </row>
    <row r="16" spans="1:14" ht="18" customHeight="1" x14ac:dyDescent="0.3">
      <c r="A16" s="19"/>
      <c r="B16" s="19"/>
      <c r="C16" s="19"/>
      <c r="D16" s="19"/>
      <c r="E16" s="19"/>
      <c r="F16" s="15" t="s">
        <v>45</v>
      </c>
      <c r="G16" s="16"/>
      <c r="H16" s="16"/>
      <c r="I16" s="16"/>
      <c r="J16" s="19"/>
      <c r="K16" s="19"/>
      <c r="L16" s="19"/>
      <c r="M16" s="19"/>
      <c r="N16" s="19"/>
    </row>
    <row r="17" spans="1:15" ht="18" customHeight="1" x14ac:dyDescent="0.3">
      <c r="A17" s="19"/>
      <c r="B17" s="19"/>
      <c r="C17" s="19"/>
      <c r="D17" s="19"/>
      <c r="E17" s="19"/>
      <c r="F17" s="19"/>
      <c r="G17" s="16"/>
      <c r="H17" s="16"/>
      <c r="I17" s="16"/>
      <c r="J17" s="19"/>
      <c r="K17" s="19"/>
      <c r="L17" s="19"/>
      <c r="M17" s="19"/>
      <c r="N17" s="19"/>
      <c r="O17" s="88"/>
    </row>
    <row r="18" spans="1:15" ht="18" customHeight="1" x14ac:dyDescent="0.3">
      <c r="A18" s="19"/>
      <c r="B18" s="19"/>
      <c r="C18" s="19"/>
      <c r="D18" s="19"/>
      <c r="E18" s="19"/>
      <c r="F18" s="19"/>
      <c r="G18" s="16"/>
      <c r="H18" s="16"/>
      <c r="I18" s="16"/>
      <c r="J18" s="19"/>
      <c r="K18" s="19"/>
      <c r="L18" s="19"/>
      <c r="M18" s="19"/>
      <c r="N18" s="19"/>
      <c r="O18" s="88"/>
    </row>
    <row r="19" spans="1:15" ht="18" customHeight="1" x14ac:dyDescent="0.3">
      <c r="A19" s="19"/>
      <c r="B19" s="19"/>
      <c r="C19" s="19"/>
      <c r="D19" s="19"/>
      <c r="E19" s="19"/>
      <c r="F19" s="19"/>
      <c r="G19" s="16"/>
      <c r="H19" s="19"/>
      <c r="I19" s="19"/>
      <c r="J19" s="19"/>
      <c r="K19" s="19"/>
      <c r="L19" s="19"/>
      <c r="M19" s="19"/>
      <c r="N19" s="19"/>
    </row>
    <row r="20" spans="1:15" ht="18" customHeight="1" x14ac:dyDescent="0.3">
      <c r="A20" s="19"/>
      <c r="B20" s="19"/>
      <c r="C20" s="19"/>
      <c r="D20" s="19"/>
      <c r="E20" s="19"/>
      <c r="F20" s="19"/>
      <c r="G20" s="16"/>
      <c r="H20" s="19"/>
      <c r="I20" s="19"/>
      <c r="J20" s="19"/>
      <c r="K20" s="19"/>
      <c r="L20" s="19"/>
      <c r="M20" s="19"/>
      <c r="N20" s="19"/>
    </row>
    <row r="21" spans="1:15" ht="18" customHeight="1" x14ac:dyDescent="0.3">
      <c r="A21" s="19"/>
      <c r="B21" s="19"/>
      <c r="C21" s="19"/>
      <c r="D21" s="19"/>
      <c r="E21" s="19"/>
      <c r="F21" s="19"/>
      <c r="G21" s="16"/>
      <c r="H21" s="19"/>
      <c r="I21" s="19"/>
      <c r="J21" s="19"/>
      <c r="K21" s="19"/>
      <c r="L21" s="19"/>
      <c r="M21" s="19"/>
      <c r="N21" s="19"/>
    </row>
    <row r="22" spans="1:15" ht="18" customHeight="1" x14ac:dyDescent="0.25">
      <c r="A22" s="19"/>
      <c r="B22" s="19"/>
      <c r="C22" s="19"/>
      <c r="D22" s="19"/>
      <c r="E22" s="19"/>
      <c r="F22" s="19"/>
      <c r="G22" s="4"/>
      <c r="H22" s="19"/>
      <c r="I22" s="19"/>
      <c r="J22" s="19"/>
      <c r="K22" s="19"/>
      <c r="L22" s="19"/>
      <c r="M22" s="19"/>
      <c r="N22" s="19"/>
    </row>
    <row r="23" spans="1:15" ht="18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5" ht="18" customHeight="1" x14ac:dyDescent="0.25">
      <c r="A24" s="2"/>
      <c r="B24" s="19"/>
      <c r="C24" s="19"/>
      <c r="D24" s="19"/>
      <c r="E24" s="19"/>
      <c r="F24" s="19"/>
      <c r="G24" s="19"/>
      <c r="H24" s="2"/>
      <c r="I24" s="19"/>
      <c r="J24" s="19"/>
      <c r="K24" s="19"/>
      <c r="L24" s="19"/>
      <c r="M24" s="19"/>
      <c r="N24" s="19"/>
    </row>
    <row r="25" spans="1:15" ht="18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5" ht="18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5" ht="18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5" ht="24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5" ht="18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5" ht="18" customHeight="1" x14ac:dyDescent="0.3">
      <c r="A30" s="19"/>
      <c r="B30" s="19"/>
      <c r="C30" s="19"/>
      <c r="D30" s="19"/>
      <c r="E30" s="19"/>
      <c r="F30" s="19"/>
      <c r="G30" s="16"/>
      <c r="H30" s="19"/>
      <c r="I30" s="19"/>
      <c r="J30" s="19"/>
      <c r="K30" s="19"/>
      <c r="L30" s="19"/>
      <c r="M30" s="19"/>
      <c r="N30" s="19"/>
    </row>
    <row r="31" spans="1:15" ht="18" customHeight="1" x14ac:dyDescent="0.3">
      <c r="A31" s="19"/>
      <c r="B31" s="19"/>
      <c r="C31" s="19"/>
      <c r="D31" s="19"/>
      <c r="E31" s="96"/>
      <c r="F31" s="97"/>
      <c r="G31" s="16"/>
      <c r="H31" s="19"/>
      <c r="I31" s="19"/>
      <c r="J31" s="19"/>
      <c r="K31" s="19"/>
      <c r="L31" s="19"/>
      <c r="M31" s="19"/>
      <c r="N31" s="19"/>
    </row>
    <row r="32" spans="1:15" ht="18" customHeight="1" x14ac:dyDescent="0.3">
      <c r="A32" s="19"/>
      <c r="B32" s="19"/>
      <c r="C32" s="19"/>
      <c r="D32" s="19"/>
      <c r="E32" s="98"/>
      <c r="F32" s="99"/>
      <c r="G32" s="16"/>
      <c r="H32" s="19"/>
      <c r="I32" s="19"/>
      <c r="J32" s="19"/>
      <c r="K32" s="19"/>
      <c r="L32" s="19"/>
      <c r="M32" s="19"/>
      <c r="N32" s="19"/>
    </row>
    <row r="33" spans="1:15" ht="18" customHeight="1" x14ac:dyDescent="0.25">
      <c r="A33" s="2"/>
      <c r="B33" s="19"/>
      <c r="C33" s="19"/>
      <c r="D33" s="19"/>
      <c r="E33" s="100"/>
      <c r="F33" s="101"/>
      <c r="G33" s="19"/>
      <c r="H33" s="2"/>
      <c r="I33" s="19"/>
      <c r="J33" s="19"/>
      <c r="K33" s="19"/>
      <c r="L33" s="19"/>
      <c r="M33" s="19"/>
      <c r="N33" s="19"/>
    </row>
    <row r="34" spans="1:15" ht="18" customHeight="1" x14ac:dyDescent="0.25">
      <c r="A34" s="2"/>
      <c r="B34" s="19"/>
      <c r="C34" s="19"/>
      <c r="D34" s="19"/>
      <c r="E34" s="102"/>
      <c r="F34" s="103"/>
      <c r="G34" s="19"/>
      <c r="H34" s="19"/>
      <c r="I34" s="19"/>
      <c r="J34" s="19"/>
      <c r="K34" s="19"/>
      <c r="L34" s="19"/>
      <c r="M34" s="19"/>
      <c r="N34" s="19"/>
    </row>
    <row r="35" spans="1:15" ht="18" customHeight="1" x14ac:dyDescent="0.3">
      <c r="A35" s="2"/>
      <c r="B35" s="19"/>
      <c r="C35" s="19"/>
      <c r="D35" s="19"/>
      <c r="E35" s="87"/>
      <c r="F35" s="19"/>
      <c r="G35" s="19"/>
      <c r="H35" s="19"/>
      <c r="I35" s="19"/>
      <c r="J35" s="19"/>
      <c r="K35" s="19"/>
      <c r="L35" s="19"/>
      <c r="M35" s="19"/>
      <c r="N35" s="19"/>
    </row>
    <row r="36" spans="1:15" ht="18" customHeight="1" x14ac:dyDescent="0.3">
      <c r="A36" s="19"/>
      <c r="B36" s="91"/>
      <c r="C36" s="92"/>
      <c r="D36" s="92"/>
      <c r="E36" s="92"/>
      <c r="F36" s="92"/>
      <c r="G36" s="92"/>
      <c r="H36" s="92"/>
      <c r="I36" s="92"/>
      <c r="J36" s="19"/>
      <c r="K36" s="19"/>
      <c r="L36" s="19"/>
      <c r="M36" s="19"/>
      <c r="N36" s="19"/>
    </row>
    <row r="37" spans="1:15" ht="18" customHeight="1" x14ac:dyDescent="0.3">
      <c r="A37" s="19"/>
      <c r="B37" s="19"/>
      <c r="C37" s="19"/>
      <c r="D37" s="19"/>
      <c r="E37" s="89"/>
      <c r="F37" s="16"/>
      <c r="G37" s="16"/>
      <c r="H37" s="19"/>
      <c r="I37" s="19"/>
      <c r="J37" s="19"/>
      <c r="K37" s="19"/>
      <c r="L37" s="19"/>
      <c r="M37" s="19"/>
      <c r="N37" s="19"/>
    </row>
    <row r="38" spans="1:15" ht="18" customHeight="1" x14ac:dyDescent="0.3">
      <c r="A38" s="19"/>
      <c r="B38" s="19"/>
      <c r="C38" s="19"/>
      <c r="D38" s="19"/>
      <c r="E38" s="19"/>
      <c r="F38" s="19"/>
      <c r="G38" s="16"/>
      <c r="H38" s="19"/>
      <c r="I38" s="19"/>
      <c r="J38" s="19"/>
      <c r="K38" s="19"/>
      <c r="L38" s="19"/>
      <c r="M38" s="19"/>
      <c r="N38" s="19"/>
    </row>
    <row r="39" spans="1:15" ht="18" customHeight="1" x14ac:dyDescent="0.3">
      <c r="A39" s="19"/>
      <c r="B39" s="19"/>
      <c r="C39" s="19"/>
      <c r="D39" s="19"/>
      <c r="E39" s="15"/>
      <c r="F39" s="19"/>
      <c r="G39" s="16"/>
      <c r="H39" s="19"/>
      <c r="I39" s="19"/>
      <c r="J39" s="19"/>
      <c r="K39" s="19"/>
      <c r="L39" s="19"/>
      <c r="M39" s="19"/>
      <c r="N39" s="19"/>
    </row>
    <row r="40" spans="1:15" ht="18" customHeight="1" x14ac:dyDescent="0.3">
      <c r="A40" s="19"/>
      <c r="B40" s="19"/>
      <c r="C40" s="19"/>
      <c r="D40" s="19"/>
      <c r="E40" s="19"/>
      <c r="F40" s="19"/>
      <c r="G40" s="16"/>
      <c r="H40" s="19"/>
      <c r="I40" s="19"/>
      <c r="J40" s="19"/>
      <c r="K40" s="19"/>
      <c r="L40" s="19"/>
      <c r="M40" s="19"/>
      <c r="N40" s="19"/>
      <c r="O40" s="88"/>
    </row>
    <row r="41" spans="1:15" ht="13.5" customHeight="1" x14ac:dyDescent="0.3">
      <c r="A41" s="19"/>
      <c r="B41" s="19"/>
      <c r="C41" s="19"/>
      <c r="D41" s="19"/>
      <c r="E41" s="90"/>
      <c r="F41" s="19"/>
      <c r="G41" s="16"/>
      <c r="H41" s="19"/>
      <c r="I41" s="19"/>
      <c r="J41" s="19"/>
      <c r="K41" s="19"/>
      <c r="L41" s="19"/>
      <c r="M41" s="19"/>
      <c r="N41" s="19"/>
    </row>
    <row r="42" spans="1:15" ht="18" customHeight="1" x14ac:dyDescent="0.3">
      <c r="A42" s="19"/>
      <c r="B42" s="19"/>
      <c r="C42" s="19"/>
      <c r="D42" s="19"/>
      <c r="E42" s="19"/>
      <c r="F42" s="19"/>
      <c r="G42" s="16"/>
      <c r="H42" s="19"/>
      <c r="I42" s="19"/>
      <c r="J42" s="19"/>
      <c r="K42" s="19"/>
      <c r="L42" s="19"/>
      <c r="M42" s="19"/>
      <c r="N42" s="19"/>
    </row>
    <row r="43" spans="1:15" ht="18" customHeight="1" x14ac:dyDescent="0.3">
      <c r="A43" s="19"/>
      <c r="B43" s="19"/>
      <c r="C43" s="19"/>
      <c r="D43" s="19"/>
      <c r="E43" s="19"/>
      <c r="F43" s="19"/>
      <c r="G43" s="16"/>
      <c r="H43" s="19"/>
      <c r="I43" s="19"/>
      <c r="J43" s="19"/>
      <c r="K43" s="19"/>
      <c r="L43" s="19"/>
      <c r="M43" s="19"/>
      <c r="N43" s="19"/>
    </row>
    <row r="44" spans="1:15" ht="18" customHeight="1" x14ac:dyDescent="0.3">
      <c r="A44" s="19"/>
      <c r="B44" s="19"/>
      <c r="C44" s="19"/>
      <c r="D44" s="19"/>
      <c r="E44" s="19"/>
      <c r="F44" s="19"/>
      <c r="G44" s="16"/>
      <c r="H44" s="19"/>
      <c r="I44" s="19"/>
      <c r="J44" s="19"/>
      <c r="K44" s="19"/>
      <c r="L44" s="19"/>
      <c r="M44" s="19"/>
      <c r="N44" s="19"/>
    </row>
    <row r="45" spans="1:15" ht="18" customHeight="1" x14ac:dyDescent="0.25">
      <c r="A45" s="19"/>
      <c r="B45" s="19"/>
      <c r="C45" s="19"/>
      <c r="D45" s="19"/>
      <c r="E45" s="19"/>
      <c r="F45" s="19"/>
      <c r="G45" s="4"/>
      <c r="H45" s="19"/>
      <c r="I45" s="19"/>
      <c r="J45" s="19"/>
      <c r="K45" s="19"/>
      <c r="L45" s="19"/>
      <c r="M45" s="19"/>
      <c r="N45" s="19"/>
    </row>
  </sheetData>
  <mergeCells count="7">
    <mergeCell ref="B36:I36"/>
    <mergeCell ref="C3:I4"/>
    <mergeCell ref="C5:I6"/>
    <mergeCell ref="E31:F31"/>
    <mergeCell ref="E32:F32"/>
    <mergeCell ref="E33:F33"/>
    <mergeCell ref="E34:F34"/>
  </mergeCells>
  <hyperlinks>
    <hyperlink ref="F11" r:id="rId1"/>
    <hyperlink ref="F1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381"/>
  <sheetViews>
    <sheetView showGridLines="0" zoomScale="85" zoomScaleNormal="85" workbookViewId="0"/>
  </sheetViews>
  <sheetFormatPr defaultColWidth="8.6640625" defaultRowHeight="13.2" x14ac:dyDescent="0.25"/>
  <cols>
    <col min="1" max="1" width="12.88671875" style="34" customWidth="1"/>
    <col min="2" max="2" width="11.33203125" style="34" customWidth="1"/>
    <col min="3" max="3" width="13" style="34" customWidth="1"/>
    <col min="4" max="4" width="11.33203125" style="34" customWidth="1"/>
    <col min="5" max="15" width="13.109375" style="34" customWidth="1"/>
    <col min="16" max="16" width="3.77734375" style="34" customWidth="1"/>
    <col min="17" max="21" width="11.33203125" style="34" customWidth="1"/>
    <col min="22" max="97" width="9.6640625" style="34" customWidth="1"/>
    <col min="98" max="16384" width="8.6640625" style="34"/>
  </cols>
  <sheetData>
    <row r="1" spans="1:3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31" x14ac:dyDescent="0.25">
      <c r="A2" s="35"/>
      <c r="B2" s="104" t="s">
        <v>2</v>
      </c>
      <c r="C2" s="107"/>
      <c r="D2" s="36"/>
      <c r="E2" s="104" t="s">
        <v>1</v>
      </c>
      <c r="F2" s="105"/>
      <c r="G2" s="105"/>
      <c r="H2" s="10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31" x14ac:dyDescent="0.25">
      <c r="A3" s="35"/>
      <c r="B3" s="36"/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31" x14ac:dyDescent="0.25">
      <c r="A4" s="35"/>
      <c r="B4" s="35"/>
      <c r="C4" s="35"/>
      <c r="D4" s="36"/>
      <c r="E4" s="35"/>
      <c r="F4" s="35"/>
      <c r="G4" s="35"/>
      <c r="H4" s="37" t="s">
        <v>68</v>
      </c>
      <c r="I4" s="38">
        <f>S19+I6</f>
        <v>68.285714285714292</v>
      </c>
      <c r="J4" s="39">
        <f>I4</f>
        <v>68.285714285714292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31" x14ac:dyDescent="0.25">
      <c r="A5" s="35"/>
      <c r="B5" s="40" t="str">
        <f>IF(S22&lt;30,"&gt;=30","n")</f>
        <v>n</v>
      </c>
      <c r="C5" s="41" t="s">
        <v>24</v>
      </c>
      <c r="D5" s="36"/>
      <c r="E5" s="35"/>
      <c r="F5" s="35"/>
      <c r="G5" s="35"/>
      <c r="H5" s="37" t="s">
        <v>69</v>
      </c>
      <c r="I5" s="42">
        <f>IF(AB11&lt;5,5,IF(AB11&gt;15,15,INT(AB11)+1))</f>
        <v>7</v>
      </c>
      <c r="J5" s="39">
        <f t="shared" ref="J5:J6" si="0">I5</f>
        <v>7</v>
      </c>
      <c r="K5" s="43" t="str">
        <f>IF(J5&gt;14,"&lt;=14","O.K.")</f>
        <v>O.K.</v>
      </c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31" x14ac:dyDescent="0.25">
      <c r="A6" s="35"/>
      <c r="B6" s="36">
        <v>1</v>
      </c>
      <c r="C6" s="44">
        <v>85</v>
      </c>
      <c r="D6" s="36"/>
      <c r="E6" s="35"/>
      <c r="F6" s="35"/>
      <c r="G6" s="35"/>
      <c r="H6" s="37" t="s">
        <v>70</v>
      </c>
      <c r="I6" s="38">
        <f>(S20-S19)/I5</f>
        <v>11.285714285714286</v>
      </c>
      <c r="J6" s="39">
        <f t="shared" si="0"/>
        <v>11.285714285714286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31" x14ac:dyDescent="0.25">
      <c r="A7" s="35"/>
      <c r="B7" s="36">
        <f t="shared" ref="B7:B70" si="1">B6+1</f>
        <v>2</v>
      </c>
      <c r="C7" s="44">
        <v>106</v>
      </c>
      <c r="D7" s="36"/>
      <c r="E7" s="35"/>
      <c r="F7" s="35"/>
      <c r="G7" s="35"/>
      <c r="H7" s="35"/>
      <c r="I7" s="35"/>
      <c r="J7" s="35"/>
      <c r="K7" s="35"/>
      <c r="L7" s="45" t="s">
        <v>60</v>
      </c>
      <c r="M7" s="46">
        <f>AD27</f>
        <v>7.0584768116485938E-2</v>
      </c>
      <c r="N7" s="35" t="str">
        <f>IF(M7&gt;0.2,"Usar a coluna G para introduzir os LSI","")</f>
        <v/>
      </c>
      <c r="O7" s="35"/>
      <c r="P7" s="35"/>
      <c r="Q7" s="35"/>
      <c r="R7" s="35"/>
      <c r="S7" s="35"/>
      <c r="T7" s="35"/>
      <c r="U7" s="35"/>
    </row>
    <row r="8" spans="1:31" x14ac:dyDescent="0.25">
      <c r="A8" s="35"/>
      <c r="B8" s="36">
        <f t="shared" si="1"/>
        <v>3</v>
      </c>
      <c r="C8" s="44">
        <v>96</v>
      </c>
      <c r="D8" s="36"/>
      <c r="E8" s="104" t="s">
        <v>23</v>
      </c>
      <c r="F8" s="107"/>
      <c r="G8" s="107"/>
      <c r="H8" s="107"/>
      <c r="I8" s="107"/>
      <c r="J8" s="107"/>
      <c r="K8" s="35"/>
      <c r="L8" s="45" t="s">
        <v>61</v>
      </c>
      <c r="M8" s="46">
        <f>AE27</f>
        <v>0</v>
      </c>
      <c r="N8" s="35" t="str">
        <f>IF(M8&gt;0,"Usar a coluna G para introduzir os LSI","")</f>
        <v/>
      </c>
      <c r="O8" s="35"/>
      <c r="P8" s="35"/>
      <c r="Q8" s="35"/>
      <c r="R8" s="35"/>
      <c r="S8" s="35"/>
      <c r="T8" s="35"/>
      <c r="U8" s="35"/>
    </row>
    <row r="9" spans="1:31" x14ac:dyDescent="0.25">
      <c r="A9" s="36"/>
      <c r="B9" s="36">
        <f t="shared" si="1"/>
        <v>4</v>
      </c>
      <c r="C9" s="44">
        <v>115</v>
      </c>
      <c r="D9" s="36"/>
      <c r="E9" s="35"/>
      <c r="F9" s="29" t="s">
        <v>63</v>
      </c>
      <c r="G9" s="29" t="s">
        <v>64</v>
      </c>
      <c r="H9" s="36"/>
      <c r="I9" s="36"/>
      <c r="J9" s="36"/>
      <c r="K9" s="36"/>
      <c r="L9" s="36"/>
      <c r="M9" s="35"/>
      <c r="N9" s="36"/>
      <c r="O9" s="35"/>
      <c r="P9" s="36"/>
      <c r="Q9" s="35"/>
      <c r="R9" s="35"/>
      <c r="S9" s="35"/>
      <c r="T9" s="35"/>
      <c r="U9" s="35"/>
    </row>
    <row r="10" spans="1:31" ht="15.6" x14ac:dyDescent="0.25">
      <c r="A10" s="36"/>
      <c r="B10" s="36">
        <f t="shared" si="1"/>
        <v>5</v>
      </c>
      <c r="C10" s="44">
        <v>94</v>
      </c>
      <c r="D10" s="36"/>
      <c r="E10" s="36" t="s">
        <v>5</v>
      </c>
      <c r="F10" s="47" t="s">
        <v>6</v>
      </c>
      <c r="G10" s="47" t="s">
        <v>6</v>
      </c>
      <c r="H10" s="36"/>
      <c r="I10" s="36"/>
      <c r="J10" s="36"/>
      <c r="K10" s="36"/>
      <c r="L10" s="36"/>
      <c r="M10" s="35"/>
      <c r="N10" s="36"/>
      <c r="O10" s="48" t="s">
        <v>71</v>
      </c>
      <c r="P10" s="36"/>
      <c r="Q10" s="104" t="s">
        <v>4</v>
      </c>
      <c r="R10" s="105"/>
      <c r="S10" s="105"/>
      <c r="T10" s="35"/>
      <c r="U10" s="35"/>
      <c r="W10" s="49" t="s">
        <v>21</v>
      </c>
      <c r="AA10" s="50" t="s">
        <v>22</v>
      </c>
    </row>
    <row r="11" spans="1:31" ht="16.2" thickBot="1" x14ac:dyDescent="0.3">
      <c r="A11" s="36"/>
      <c r="B11" s="36">
        <f t="shared" si="1"/>
        <v>6</v>
      </c>
      <c r="C11" s="44">
        <v>117</v>
      </c>
      <c r="D11" s="36"/>
      <c r="E11" s="47" t="s">
        <v>66</v>
      </c>
      <c r="F11" s="47" t="s">
        <v>65</v>
      </c>
      <c r="G11" s="47" t="s">
        <v>65</v>
      </c>
      <c r="H11" s="51" t="s">
        <v>52</v>
      </c>
      <c r="I11" s="51" t="s">
        <v>53</v>
      </c>
      <c r="J11" s="51" t="s">
        <v>54</v>
      </c>
      <c r="K11" s="51" t="s">
        <v>55</v>
      </c>
      <c r="L11" s="51" t="s">
        <v>56</v>
      </c>
      <c r="M11" s="51" t="s">
        <v>57</v>
      </c>
      <c r="N11" s="51" t="s">
        <v>58</v>
      </c>
      <c r="O11" s="51" t="s">
        <v>59</v>
      </c>
      <c r="P11" s="36"/>
      <c r="Q11" s="52"/>
      <c r="R11" s="52"/>
      <c r="S11" s="35"/>
      <c r="T11" s="35"/>
      <c r="U11" s="35"/>
      <c r="W11" s="49" t="s">
        <v>7</v>
      </c>
      <c r="Y11" s="49" t="s">
        <v>21</v>
      </c>
      <c r="AB11" s="53">
        <f>1+LOG(S22)/LOG(2)</f>
        <v>6.7004397181410926</v>
      </c>
    </row>
    <row r="12" spans="1:31" ht="13.8" thickTop="1" x14ac:dyDescent="0.25">
      <c r="A12" s="36"/>
      <c r="B12" s="36">
        <f t="shared" si="1"/>
        <v>7</v>
      </c>
      <c r="C12" s="44">
        <v>124</v>
      </c>
      <c r="D12" s="36"/>
      <c r="E12" s="54">
        <f>S19</f>
        <v>57</v>
      </c>
      <c r="F12" s="54">
        <f t="shared" ref="F12" si="2">W12</f>
        <v>68.285714285714292</v>
      </c>
      <c r="G12" s="39"/>
      <c r="H12" s="55">
        <f>J12</f>
        <v>2</v>
      </c>
      <c r="I12" s="54">
        <f>H12/$S$22*100</f>
        <v>3.8461538461538463</v>
      </c>
      <c r="J12" s="54">
        <f>FREQUENCY(C:C,F12)</f>
        <v>2</v>
      </c>
      <c r="K12" s="54">
        <f>'Função candidata'!Z12</f>
        <v>3.6355310132352567</v>
      </c>
      <c r="L12" s="54">
        <f>IF(K12="","",K12)</f>
        <v>3.6355310132352567</v>
      </c>
      <c r="M12" s="55">
        <f t="shared" ref="M12:M25" si="3">IF(K12="","",$S$22*L12/100)</f>
        <v>1.8904761268823336</v>
      </c>
      <c r="N12" s="54">
        <f>IF(K12="","",M12)</f>
        <v>1.8904761268823336</v>
      </c>
      <c r="O12" s="55">
        <f t="shared" ref="O12:O25" si="4">IF(OR(K12="",H12=0),"",(H12-M12)^2/M12)</f>
        <v>6.3452156904392973E-3</v>
      </c>
      <c r="P12" s="36"/>
      <c r="Q12" s="52"/>
      <c r="R12" s="56" t="s">
        <v>8</v>
      </c>
      <c r="S12" s="57">
        <f>AVERAGE(C:C)</f>
        <v>96.90384615384616</v>
      </c>
      <c r="T12" s="35"/>
      <c r="U12" s="35"/>
      <c r="W12" s="58">
        <f>IF(G12="",J4,G12)</f>
        <v>68.285714285714292</v>
      </c>
      <c r="Y12" s="58">
        <f>I12</f>
        <v>3.8461538461538463</v>
      </c>
      <c r="AA12" s="59">
        <v>1</v>
      </c>
      <c r="AB12" s="60">
        <f t="shared" ref="AB12:AB25" si="5">IF(AA12&lt;=$I$5,AA12,"")</f>
        <v>1</v>
      </c>
      <c r="AD12" s="34">
        <f>IF(M12&lt;5,M12,0)</f>
        <v>1.8904761268823336</v>
      </c>
      <c r="AE12" s="34">
        <f>IF(M12&lt;1,M12,0)</f>
        <v>0</v>
      </c>
    </row>
    <row r="13" spans="1:31" x14ac:dyDescent="0.25">
      <c r="A13" s="36"/>
      <c r="B13" s="36">
        <f t="shared" si="1"/>
        <v>8</v>
      </c>
      <c r="C13" s="44">
        <v>98</v>
      </c>
      <c r="D13" s="36"/>
      <c r="E13" s="54">
        <f>IF(OR(W13=0,W13=""),"",F12)</f>
        <v>68.285714285714292</v>
      </c>
      <c r="F13" s="54">
        <f>IF(W13=0,"",W13)</f>
        <v>79.571428571428584</v>
      </c>
      <c r="G13" s="39"/>
      <c r="H13" s="61">
        <f>IF(OR(W13=0,W13=""),"",J13-J12)</f>
        <v>5</v>
      </c>
      <c r="I13" s="54">
        <f>IF(OR(W13=0,W13=""),"",H13/$S$22*100)</f>
        <v>9.6153846153846168</v>
      </c>
      <c r="J13" s="54">
        <f>IF(OR(W13=0,W13=""),"",FREQUENCY(C:C,F13))</f>
        <v>7</v>
      </c>
      <c r="K13" s="54">
        <f>'Função candidata'!Z13</f>
        <v>13.80139552539473</v>
      </c>
      <c r="L13" s="54">
        <f>IF(K13="","",K13-K12)</f>
        <v>10.165864512159473</v>
      </c>
      <c r="M13" s="61">
        <f t="shared" si="3"/>
        <v>5.2862495463229262</v>
      </c>
      <c r="N13" s="54">
        <f>IF(K13="","",N12+M13)</f>
        <v>7.1767256732052598</v>
      </c>
      <c r="O13" s="61">
        <f t="shared" si="4"/>
        <v>1.55003660065721E-2</v>
      </c>
      <c r="P13" s="36"/>
      <c r="Q13" s="52"/>
      <c r="R13" s="56" t="s">
        <v>9</v>
      </c>
      <c r="S13" s="57">
        <f>MEDIAN(C:C)</f>
        <v>96</v>
      </c>
      <c r="T13" s="35"/>
      <c r="U13" s="35"/>
      <c r="W13" s="58">
        <f>IF(AND(G13="",SUM(G$12:G12)=0),IF(B7&lt;=$J$5,W12+$J$6,""),G13)</f>
        <v>79.571428571428584</v>
      </c>
      <c r="Y13" s="58">
        <f t="shared" ref="Y13:Y25" si="6">IF(W13="","",IF(Y12=100,100,I13+Y12))</f>
        <v>13.461538461538463</v>
      </c>
      <c r="AA13" s="59">
        <v>2</v>
      </c>
      <c r="AB13" s="60">
        <f t="shared" si="5"/>
        <v>2</v>
      </c>
      <c r="AD13" s="34">
        <f t="shared" ref="AD13:AD25" si="7">IF(M13&lt;5,M13,0)</f>
        <v>0</v>
      </c>
      <c r="AE13" s="34">
        <f t="shared" ref="AE13:AE25" si="8">IF(M13&lt;1,M13,0)</f>
        <v>0</v>
      </c>
    </row>
    <row r="14" spans="1:31" x14ac:dyDescent="0.25">
      <c r="A14" s="36"/>
      <c r="B14" s="36">
        <f t="shared" si="1"/>
        <v>9</v>
      </c>
      <c r="C14" s="44">
        <v>107</v>
      </c>
      <c r="D14" s="36"/>
      <c r="E14" s="54">
        <f t="shared" ref="E14:E25" si="9">IF(OR(W14=0,W14=""),"",F13)</f>
        <v>79.571428571428584</v>
      </c>
      <c r="F14" s="54">
        <f t="shared" ref="F14:F25" si="10">IF(W14=0,"",W14)</f>
        <v>90.857142857142875</v>
      </c>
      <c r="G14" s="39"/>
      <c r="H14" s="61">
        <f t="shared" ref="H14:H25" si="11">IF(OR(W14=0,W14=""),"",J14-J13)</f>
        <v>8</v>
      </c>
      <c r="I14" s="54">
        <f t="shared" ref="I14:I25" si="12">IF(OR(W14=0,W14=""),"",H14/$S$22*100)</f>
        <v>15.384615384615385</v>
      </c>
      <c r="J14" s="54">
        <f t="shared" ref="J14:J25" si="13">IF(OR(W14=0,W14=""),"",FREQUENCY(C:C,F14))</f>
        <v>15</v>
      </c>
      <c r="K14" s="54">
        <f>'Função candidata'!Z14</f>
        <v>35.051569462571493</v>
      </c>
      <c r="L14" s="54">
        <f t="shared" ref="L14:L25" si="14">IF(K14="","",K14-K13)</f>
        <v>21.250173937176761</v>
      </c>
      <c r="M14" s="61">
        <f t="shared" si="3"/>
        <v>11.050090447331916</v>
      </c>
      <c r="N14" s="54">
        <f t="shared" ref="N14:N20" si="15">IF(K14="","",N13+M14)</f>
        <v>18.226816120537176</v>
      </c>
      <c r="O14" s="61">
        <f t="shared" si="4"/>
        <v>0.84189824338964248</v>
      </c>
      <c r="P14" s="36"/>
      <c r="Q14" s="52"/>
      <c r="R14" s="56" t="s">
        <v>10</v>
      </c>
      <c r="S14" s="57">
        <f>MODE(C:C)</f>
        <v>94</v>
      </c>
      <c r="T14" s="35"/>
      <c r="U14" s="35"/>
      <c r="W14" s="58">
        <f>IF(AND(G14="",SUM(G$12:G13)=0),IF(B8&lt;=$J$5,W13+$J$6,""),G14)</f>
        <v>90.857142857142875</v>
      </c>
      <c r="Y14" s="58">
        <f t="shared" si="6"/>
        <v>28.846153846153847</v>
      </c>
      <c r="AA14" s="59">
        <v>3</v>
      </c>
      <c r="AB14" s="60">
        <f t="shared" si="5"/>
        <v>3</v>
      </c>
      <c r="AD14" s="34">
        <f t="shared" si="7"/>
        <v>0</v>
      </c>
      <c r="AE14" s="34">
        <f t="shared" si="8"/>
        <v>0</v>
      </c>
    </row>
    <row r="15" spans="1:31" x14ac:dyDescent="0.25">
      <c r="A15" s="36"/>
      <c r="B15" s="36">
        <f t="shared" si="1"/>
        <v>10</v>
      </c>
      <c r="C15" s="44">
        <v>76</v>
      </c>
      <c r="D15" s="36"/>
      <c r="E15" s="54">
        <f t="shared" si="9"/>
        <v>90.857142857142875</v>
      </c>
      <c r="F15" s="54">
        <f t="shared" si="10"/>
        <v>102.14285714285717</v>
      </c>
      <c r="G15" s="39"/>
      <c r="H15" s="61">
        <f t="shared" si="11"/>
        <v>21</v>
      </c>
      <c r="I15" s="54">
        <f t="shared" si="12"/>
        <v>40.384615384615387</v>
      </c>
      <c r="J15" s="54">
        <f t="shared" si="13"/>
        <v>36</v>
      </c>
      <c r="K15" s="54">
        <f>'Função candidata'!Z15</f>
        <v>62.60571829732153</v>
      </c>
      <c r="L15" s="54">
        <f t="shared" si="14"/>
        <v>27.554148834750038</v>
      </c>
      <c r="M15" s="61">
        <f t="shared" si="3"/>
        <v>14.32815739407002</v>
      </c>
      <c r="N15" s="54">
        <f t="shared" si="15"/>
        <v>32.554973514607198</v>
      </c>
      <c r="O15" s="61">
        <f t="shared" si="4"/>
        <v>3.1067137618634266</v>
      </c>
      <c r="P15" s="36"/>
      <c r="Q15" s="52"/>
      <c r="R15" s="56" t="s">
        <v>11</v>
      </c>
      <c r="S15" s="57">
        <f>STDEV(C:C)</f>
        <v>15.785647011881101</v>
      </c>
      <c r="T15" s="35"/>
      <c r="U15" s="35"/>
      <c r="W15" s="58">
        <f>IF(AND(G15="",SUM(G$12:G14)=0),IF(B9&lt;=$J$5,W14+$J$6,""),G15)</f>
        <v>102.14285714285717</v>
      </c>
      <c r="Y15" s="58">
        <f t="shared" si="6"/>
        <v>69.230769230769226</v>
      </c>
      <c r="AA15" s="59">
        <v>4</v>
      </c>
      <c r="AB15" s="60">
        <f t="shared" si="5"/>
        <v>4</v>
      </c>
      <c r="AD15" s="34">
        <f t="shared" si="7"/>
        <v>0</v>
      </c>
      <c r="AE15" s="34">
        <f t="shared" si="8"/>
        <v>0</v>
      </c>
    </row>
    <row r="16" spans="1:31" x14ac:dyDescent="0.25">
      <c r="A16" s="36"/>
      <c r="B16" s="36">
        <f t="shared" si="1"/>
        <v>11</v>
      </c>
      <c r="C16" s="44">
        <v>78</v>
      </c>
      <c r="D16" s="36"/>
      <c r="E16" s="54">
        <f t="shared" si="9"/>
        <v>102.14285714285717</v>
      </c>
      <c r="F16" s="54">
        <f t="shared" si="10"/>
        <v>113.42857142857146</v>
      </c>
      <c r="G16" s="39"/>
      <c r="H16" s="61">
        <f t="shared" si="11"/>
        <v>9</v>
      </c>
      <c r="I16" s="54">
        <f t="shared" si="12"/>
        <v>17.307692307692307</v>
      </c>
      <c r="J16" s="54">
        <f t="shared" si="13"/>
        <v>45</v>
      </c>
      <c r="K16" s="54">
        <f>'Função candidata'!Z16</f>
        <v>84.773931117354863</v>
      </c>
      <c r="L16" s="54">
        <f t="shared" si="14"/>
        <v>22.168212820033332</v>
      </c>
      <c r="M16" s="61">
        <f t="shared" si="3"/>
        <v>11.527470666417333</v>
      </c>
      <c r="N16" s="54">
        <f t="shared" si="15"/>
        <v>44.082444181024528</v>
      </c>
      <c r="O16" s="61">
        <f t="shared" si="4"/>
        <v>0.55416388854585241</v>
      </c>
      <c r="P16" s="36"/>
      <c r="Q16" s="52"/>
      <c r="R16" s="45" t="s">
        <v>12</v>
      </c>
      <c r="S16" s="57">
        <f>KURT(C:C)</f>
        <v>0.7339147143363034</v>
      </c>
      <c r="T16" s="35"/>
      <c r="U16" s="35"/>
      <c r="W16" s="58">
        <f>IF(AND(G16="",SUM(G$12:G15)=0),IF(B10&lt;=$J$5,W15+$J$6,""),G16)</f>
        <v>113.42857142857146</v>
      </c>
      <c r="Y16" s="58">
        <f t="shared" si="6"/>
        <v>86.538461538461533</v>
      </c>
      <c r="AA16" s="59">
        <v>5</v>
      </c>
      <c r="AB16" s="60">
        <f t="shared" si="5"/>
        <v>5</v>
      </c>
      <c r="AD16" s="34">
        <f t="shared" si="7"/>
        <v>0</v>
      </c>
      <c r="AE16" s="34">
        <f t="shared" si="8"/>
        <v>0</v>
      </c>
    </row>
    <row r="17" spans="1:31" x14ac:dyDescent="0.25">
      <c r="A17" s="36"/>
      <c r="B17" s="36">
        <f t="shared" si="1"/>
        <v>12</v>
      </c>
      <c r="C17" s="44">
        <v>94</v>
      </c>
      <c r="D17" s="36"/>
      <c r="E17" s="54">
        <f t="shared" si="9"/>
        <v>113.42857142857146</v>
      </c>
      <c r="F17" s="54">
        <f t="shared" si="10"/>
        <v>124.71428571428575</v>
      </c>
      <c r="G17" s="39"/>
      <c r="H17" s="61">
        <f t="shared" si="11"/>
        <v>5</v>
      </c>
      <c r="I17" s="54">
        <f t="shared" si="12"/>
        <v>9.6153846153846168</v>
      </c>
      <c r="J17" s="54">
        <f t="shared" si="13"/>
        <v>50</v>
      </c>
      <c r="K17" s="54">
        <f>'Função candidata'!Z17</f>
        <v>95.837593490498591</v>
      </c>
      <c r="L17" s="54">
        <f t="shared" si="14"/>
        <v>11.063662373143728</v>
      </c>
      <c r="M17" s="61">
        <f t="shared" si="3"/>
        <v>5.7531044340347384</v>
      </c>
      <c r="N17" s="54">
        <f t="shared" si="15"/>
        <v>49.835548615059267</v>
      </c>
      <c r="O17" s="61">
        <f t="shared" si="4"/>
        <v>9.8584389535411474E-2</v>
      </c>
      <c r="P17" s="36"/>
      <c r="Q17" s="52"/>
      <c r="R17" s="45" t="s">
        <v>13</v>
      </c>
      <c r="S17" s="57">
        <f>SKEW(C:C)</f>
        <v>3.7997881055832653E-3</v>
      </c>
      <c r="T17" s="35"/>
      <c r="U17" s="35"/>
      <c r="W17" s="58">
        <f>IF(AND(G17="",SUM(G$12:G16)=0),IF(B11&lt;=$J$5,W16+$J$6,""),G17)</f>
        <v>124.71428571428575</v>
      </c>
      <c r="Y17" s="58">
        <f t="shared" si="6"/>
        <v>96.153846153846146</v>
      </c>
      <c r="AA17" s="59">
        <v>6</v>
      </c>
      <c r="AB17" s="60">
        <f t="shared" si="5"/>
        <v>6</v>
      </c>
      <c r="AD17" s="34">
        <f t="shared" si="7"/>
        <v>0</v>
      </c>
      <c r="AE17" s="34">
        <f t="shared" si="8"/>
        <v>0</v>
      </c>
    </row>
    <row r="18" spans="1:31" x14ac:dyDescent="0.25">
      <c r="A18" s="36"/>
      <c r="B18" s="36">
        <f t="shared" si="1"/>
        <v>13</v>
      </c>
      <c r="C18" s="44">
        <v>90</v>
      </c>
      <c r="D18" s="36"/>
      <c r="E18" s="54">
        <f t="shared" si="9"/>
        <v>124.71428571428575</v>
      </c>
      <c r="F18" s="54">
        <f t="shared" si="10"/>
        <v>136.00000000000003</v>
      </c>
      <c r="G18" s="39"/>
      <c r="H18" s="61">
        <f t="shared" si="11"/>
        <v>2</v>
      </c>
      <c r="I18" s="54">
        <f t="shared" si="12"/>
        <v>3.8461538461538463</v>
      </c>
      <c r="J18" s="54">
        <f t="shared" si="13"/>
        <v>52</v>
      </c>
      <c r="K18" s="54">
        <f>'Função candidata'!Z18</f>
        <v>99.260539288911929</v>
      </c>
      <c r="L18" s="54">
        <f t="shared" si="14"/>
        <v>3.4229457984133376</v>
      </c>
      <c r="M18" s="61">
        <f t="shared" si="3"/>
        <v>1.7799318151749355</v>
      </c>
      <c r="N18" s="54">
        <f t="shared" si="15"/>
        <v>51.6154804302342</v>
      </c>
      <c r="O18" s="61">
        <f t="shared" si="4"/>
        <v>2.7208910790461349E-2</v>
      </c>
      <c r="P18" s="36"/>
      <c r="Q18" s="52"/>
      <c r="R18" s="56" t="s">
        <v>14</v>
      </c>
      <c r="S18" s="57">
        <f>S20-S19</f>
        <v>79</v>
      </c>
      <c r="T18" s="35"/>
      <c r="U18" s="35"/>
      <c r="W18" s="58">
        <f>IF(AND(G18="",SUM(G$12:G17)=0),IF(B12&lt;=$J$5,W17+$J$6,""),G18)</f>
        <v>136.00000000000003</v>
      </c>
      <c r="Y18" s="58">
        <f t="shared" si="6"/>
        <v>99.999999999999986</v>
      </c>
      <c r="AA18" s="59">
        <v>7</v>
      </c>
      <c r="AB18" s="60">
        <f t="shared" si="5"/>
        <v>7</v>
      </c>
      <c r="AD18" s="34">
        <f t="shared" si="7"/>
        <v>1.7799318151749355</v>
      </c>
      <c r="AE18" s="34">
        <f t="shared" si="8"/>
        <v>0</v>
      </c>
    </row>
    <row r="19" spans="1:31" x14ac:dyDescent="0.25">
      <c r="A19" s="36"/>
      <c r="B19" s="36">
        <f t="shared" si="1"/>
        <v>14</v>
      </c>
      <c r="C19" s="44">
        <v>96</v>
      </c>
      <c r="D19" s="36"/>
      <c r="E19" s="54" t="str">
        <f t="shared" si="9"/>
        <v/>
      </c>
      <c r="F19" s="54" t="str">
        <f t="shared" si="10"/>
        <v/>
      </c>
      <c r="G19" s="39"/>
      <c r="H19" s="61" t="str">
        <f t="shared" si="11"/>
        <v/>
      </c>
      <c r="I19" s="54" t="str">
        <f t="shared" si="12"/>
        <v/>
      </c>
      <c r="J19" s="54" t="str">
        <f t="shared" si="13"/>
        <v/>
      </c>
      <c r="K19" s="54" t="str">
        <f>'Função candidata'!Z19</f>
        <v/>
      </c>
      <c r="L19" s="54" t="str">
        <f t="shared" si="14"/>
        <v/>
      </c>
      <c r="M19" s="61" t="str">
        <f t="shared" si="3"/>
        <v/>
      </c>
      <c r="N19" s="54" t="str">
        <f t="shared" si="15"/>
        <v/>
      </c>
      <c r="O19" s="61" t="str">
        <f t="shared" si="4"/>
        <v/>
      </c>
      <c r="P19" s="36"/>
      <c r="Q19" s="52"/>
      <c r="R19" s="56" t="s">
        <v>15</v>
      </c>
      <c r="S19" s="57">
        <f>MIN(C:C)</f>
        <v>57</v>
      </c>
      <c r="T19" s="35"/>
      <c r="U19" s="35"/>
      <c r="W19" s="58" t="str">
        <f>IF(AND(G19="",SUM(G$12:G18)=0),IF(B13&lt;=$J$5,W18+$J$6,""),G19)</f>
        <v/>
      </c>
      <c r="Y19" s="58" t="str">
        <f t="shared" si="6"/>
        <v/>
      </c>
      <c r="AA19" s="59">
        <v>8</v>
      </c>
      <c r="AB19" s="60" t="str">
        <f t="shared" si="5"/>
        <v/>
      </c>
      <c r="AD19" s="34">
        <f t="shared" si="7"/>
        <v>0</v>
      </c>
      <c r="AE19" s="34">
        <f t="shared" si="8"/>
        <v>0</v>
      </c>
    </row>
    <row r="20" spans="1:31" x14ac:dyDescent="0.25">
      <c r="A20" s="36"/>
      <c r="B20" s="36">
        <f t="shared" si="1"/>
        <v>15</v>
      </c>
      <c r="C20" s="44">
        <v>94</v>
      </c>
      <c r="D20" s="36"/>
      <c r="E20" s="54" t="str">
        <f t="shared" si="9"/>
        <v/>
      </c>
      <c r="F20" s="54" t="str">
        <f t="shared" si="10"/>
        <v/>
      </c>
      <c r="G20" s="39"/>
      <c r="H20" s="61" t="str">
        <f t="shared" si="11"/>
        <v/>
      </c>
      <c r="I20" s="54" t="str">
        <f t="shared" si="12"/>
        <v/>
      </c>
      <c r="J20" s="54" t="str">
        <f t="shared" si="13"/>
        <v/>
      </c>
      <c r="K20" s="54" t="str">
        <f>'Função candidata'!Z20</f>
        <v/>
      </c>
      <c r="L20" s="54" t="str">
        <f t="shared" si="14"/>
        <v/>
      </c>
      <c r="M20" s="61" t="str">
        <f t="shared" si="3"/>
        <v/>
      </c>
      <c r="N20" s="54" t="str">
        <f t="shared" si="15"/>
        <v/>
      </c>
      <c r="O20" s="61" t="str">
        <f t="shared" si="4"/>
        <v/>
      </c>
      <c r="P20" s="36"/>
      <c r="Q20" s="52"/>
      <c r="R20" s="56" t="s">
        <v>16</v>
      </c>
      <c r="S20" s="57">
        <f>MAX(C:C)</f>
        <v>136</v>
      </c>
      <c r="T20" s="35"/>
      <c r="U20" s="35"/>
      <c r="W20" s="58" t="str">
        <f>IF(AND(G20="",SUM(G$12:G19)=0),IF(B14&lt;=$J$5,W19+$J$6,""),G20)</f>
        <v/>
      </c>
      <c r="Y20" s="58" t="str">
        <f t="shared" si="6"/>
        <v/>
      </c>
      <c r="AA20" s="59">
        <v>9</v>
      </c>
      <c r="AB20" s="60" t="str">
        <f t="shared" si="5"/>
        <v/>
      </c>
      <c r="AD20" s="34">
        <f t="shared" si="7"/>
        <v>0</v>
      </c>
      <c r="AE20" s="34">
        <f t="shared" si="8"/>
        <v>0</v>
      </c>
    </row>
    <row r="21" spans="1:31" x14ac:dyDescent="0.25">
      <c r="A21" s="36"/>
      <c r="B21" s="36">
        <f t="shared" si="1"/>
        <v>16</v>
      </c>
      <c r="C21" s="44">
        <v>113</v>
      </c>
      <c r="D21" s="36"/>
      <c r="E21" s="54" t="str">
        <f t="shared" si="9"/>
        <v/>
      </c>
      <c r="F21" s="54" t="str">
        <f t="shared" si="10"/>
        <v/>
      </c>
      <c r="G21" s="39"/>
      <c r="H21" s="61" t="str">
        <f t="shared" si="11"/>
        <v/>
      </c>
      <c r="I21" s="54" t="str">
        <f t="shared" si="12"/>
        <v/>
      </c>
      <c r="J21" s="54" t="str">
        <f t="shared" si="13"/>
        <v/>
      </c>
      <c r="K21" s="54" t="str">
        <f>'Função candidata'!Z21</f>
        <v/>
      </c>
      <c r="L21" s="54" t="str">
        <f t="shared" si="14"/>
        <v/>
      </c>
      <c r="M21" s="61" t="str">
        <f t="shared" si="3"/>
        <v/>
      </c>
      <c r="N21" s="54" t="str">
        <f>IF(K21="","",N20+M21)</f>
        <v/>
      </c>
      <c r="O21" s="61" t="str">
        <f t="shared" si="4"/>
        <v/>
      </c>
      <c r="P21" s="36"/>
      <c r="Q21" s="52"/>
      <c r="R21" s="56" t="s">
        <v>17</v>
      </c>
      <c r="S21" s="57">
        <f>SUM(C:C)</f>
        <v>5039</v>
      </c>
      <c r="T21" s="35"/>
      <c r="U21" s="35"/>
      <c r="W21" s="58" t="str">
        <f>IF(AND(G21="",SUM(G$12:G20)=0),IF(B15&lt;=$J$5,W20+$J$6,""),G21)</f>
        <v/>
      </c>
      <c r="Y21" s="58" t="str">
        <f t="shared" si="6"/>
        <v/>
      </c>
      <c r="AA21" s="59">
        <v>10</v>
      </c>
      <c r="AB21" s="60" t="str">
        <f t="shared" si="5"/>
        <v/>
      </c>
      <c r="AD21" s="34">
        <f t="shared" si="7"/>
        <v>0</v>
      </c>
      <c r="AE21" s="34">
        <f t="shared" si="8"/>
        <v>0</v>
      </c>
    </row>
    <row r="22" spans="1:31" x14ac:dyDescent="0.25">
      <c r="A22" s="36"/>
      <c r="B22" s="36">
        <f t="shared" si="1"/>
        <v>17</v>
      </c>
      <c r="C22" s="44">
        <v>88</v>
      </c>
      <c r="D22" s="36"/>
      <c r="E22" s="54" t="str">
        <f t="shared" si="9"/>
        <v/>
      </c>
      <c r="F22" s="54" t="str">
        <f t="shared" si="10"/>
        <v/>
      </c>
      <c r="G22" s="39"/>
      <c r="H22" s="61" t="str">
        <f t="shared" si="11"/>
        <v/>
      </c>
      <c r="I22" s="54" t="str">
        <f t="shared" si="12"/>
        <v/>
      </c>
      <c r="J22" s="54" t="str">
        <f t="shared" si="13"/>
        <v/>
      </c>
      <c r="K22" s="54" t="str">
        <f>'Função candidata'!Z22</f>
        <v/>
      </c>
      <c r="L22" s="54" t="str">
        <f t="shared" si="14"/>
        <v/>
      </c>
      <c r="M22" s="61" t="str">
        <f t="shared" si="3"/>
        <v/>
      </c>
      <c r="N22" s="54" t="str">
        <f>IF(K22="","",N21+M22)</f>
        <v/>
      </c>
      <c r="O22" s="61" t="str">
        <f t="shared" si="4"/>
        <v/>
      </c>
      <c r="P22" s="36"/>
      <c r="Q22" s="52"/>
      <c r="R22" s="56" t="s">
        <v>18</v>
      </c>
      <c r="S22" s="57">
        <f>COUNT(C:C)</f>
        <v>52</v>
      </c>
      <c r="T22" s="35"/>
      <c r="U22" s="35"/>
      <c r="W22" s="58" t="str">
        <f>IF(AND(G22="",SUM(G$12:G21)=0),IF(B16&lt;=$J$5,W21+$J$6,""),G22)</f>
        <v/>
      </c>
      <c r="Y22" s="58" t="str">
        <f t="shared" si="6"/>
        <v/>
      </c>
      <c r="AA22" s="59">
        <v>11</v>
      </c>
      <c r="AB22" s="60" t="str">
        <f t="shared" si="5"/>
        <v/>
      </c>
      <c r="AD22" s="34">
        <f t="shared" si="7"/>
        <v>0</v>
      </c>
      <c r="AE22" s="34">
        <f t="shared" si="8"/>
        <v>0</v>
      </c>
    </row>
    <row r="23" spans="1:31" x14ac:dyDescent="0.25">
      <c r="A23" s="36"/>
      <c r="B23" s="36">
        <f t="shared" si="1"/>
        <v>18</v>
      </c>
      <c r="C23" s="44">
        <v>62</v>
      </c>
      <c r="D23" s="36"/>
      <c r="E23" s="54" t="str">
        <f t="shared" si="9"/>
        <v/>
      </c>
      <c r="F23" s="54" t="str">
        <f t="shared" si="10"/>
        <v/>
      </c>
      <c r="G23" s="39"/>
      <c r="H23" s="61" t="str">
        <f t="shared" si="11"/>
        <v/>
      </c>
      <c r="I23" s="54" t="str">
        <f t="shared" si="12"/>
        <v/>
      </c>
      <c r="J23" s="54" t="str">
        <f t="shared" si="13"/>
        <v/>
      </c>
      <c r="K23" s="54" t="str">
        <f>'Função candidata'!Z23</f>
        <v/>
      </c>
      <c r="L23" s="54" t="str">
        <f t="shared" si="14"/>
        <v/>
      </c>
      <c r="M23" s="61" t="str">
        <f t="shared" si="3"/>
        <v/>
      </c>
      <c r="N23" s="54" t="str">
        <f>IF(K23="","",N22+M23)</f>
        <v/>
      </c>
      <c r="O23" s="61" t="str">
        <f t="shared" si="4"/>
        <v/>
      </c>
      <c r="P23" s="36"/>
      <c r="Q23" s="52"/>
      <c r="R23" s="56"/>
      <c r="S23" s="35"/>
      <c r="T23" s="35"/>
      <c r="U23" s="35"/>
      <c r="W23" s="58" t="str">
        <f>IF(AND(G23="",SUM(G$12:G22)=0),IF(B17&lt;=$J$5,W22+$J$6,""),G23)</f>
        <v/>
      </c>
      <c r="Y23" s="58" t="str">
        <f t="shared" si="6"/>
        <v/>
      </c>
      <c r="AA23" s="59">
        <v>12</v>
      </c>
      <c r="AB23" s="60" t="str">
        <f t="shared" si="5"/>
        <v/>
      </c>
      <c r="AD23" s="34">
        <f t="shared" si="7"/>
        <v>0</v>
      </c>
      <c r="AE23" s="34">
        <f t="shared" si="8"/>
        <v>0</v>
      </c>
    </row>
    <row r="24" spans="1:31" x14ac:dyDescent="0.25">
      <c r="A24" s="36"/>
      <c r="B24" s="36">
        <f t="shared" si="1"/>
        <v>19</v>
      </c>
      <c r="C24" s="44">
        <v>100</v>
      </c>
      <c r="D24" s="36"/>
      <c r="E24" s="54" t="str">
        <f t="shared" si="9"/>
        <v/>
      </c>
      <c r="F24" s="54" t="str">
        <f t="shared" si="10"/>
        <v/>
      </c>
      <c r="G24" s="39"/>
      <c r="H24" s="61" t="str">
        <f t="shared" si="11"/>
        <v/>
      </c>
      <c r="I24" s="54" t="str">
        <f t="shared" si="12"/>
        <v/>
      </c>
      <c r="J24" s="54" t="str">
        <f t="shared" si="13"/>
        <v/>
      </c>
      <c r="K24" s="54" t="str">
        <f>'Função candidata'!Z24</f>
        <v/>
      </c>
      <c r="L24" s="54" t="str">
        <f t="shared" si="14"/>
        <v/>
      </c>
      <c r="M24" s="61" t="str">
        <f t="shared" si="3"/>
        <v/>
      </c>
      <c r="N24" s="54" t="str">
        <f>IF(K24="","",N23+M24)</f>
        <v/>
      </c>
      <c r="O24" s="61" t="str">
        <f t="shared" si="4"/>
        <v/>
      </c>
      <c r="P24" s="36"/>
      <c r="Q24" s="52"/>
      <c r="R24" s="56" t="s">
        <v>19</v>
      </c>
      <c r="S24" s="62">
        <v>0.95</v>
      </c>
      <c r="T24" s="35"/>
      <c r="U24" s="35"/>
      <c r="W24" s="58" t="str">
        <f>IF(AND(G24="",SUM(G$12:G23)=0),IF(B18&lt;=$J$5,W23+$J$6,""),G24)</f>
        <v/>
      </c>
      <c r="Y24" s="58" t="str">
        <f t="shared" si="6"/>
        <v/>
      </c>
      <c r="AA24" s="59">
        <v>13</v>
      </c>
      <c r="AB24" s="60" t="str">
        <f t="shared" si="5"/>
        <v/>
      </c>
      <c r="AD24" s="34">
        <f t="shared" si="7"/>
        <v>0</v>
      </c>
      <c r="AE24" s="34">
        <f t="shared" si="8"/>
        <v>0</v>
      </c>
    </row>
    <row r="25" spans="1:31" ht="13.8" thickBot="1" x14ac:dyDescent="0.3">
      <c r="A25" s="36"/>
      <c r="B25" s="36">
        <f t="shared" si="1"/>
        <v>20</v>
      </c>
      <c r="C25" s="44">
        <v>133</v>
      </c>
      <c r="D25" s="36"/>
      <c r="E25" s="54" t="str">
        <f t="shared" si="9"/>
        <v/>
      </c>
      <c r="F25" s="54" t="str">
        <f t="shared" si="10"/>
        <v/>
      </c>
      <c r="G25" s="39"/>
      <c r="H25" s="63" t="str">
        <f t="shared" si="11"/>
        <v/>
      </c>
      <c r="I25" s="54" t="str">
        <f t="shared" si="12"/>
        <v/>
      </c>
      <c r="J25" s="54" t="str">
        <f t="shared" si="13"/>
        <v/>
      </c>
      <c r="K25" s="54" t="str">
        <f>'Função candidata'!Z25</f>
        <v/>
      </c>
      <c r="L25" s="54" t="str">
        <f t="shared" si="14"/>
        <v/>
      </c>
      <c r="M25" s="63" t="str">
        <f t="shared" si="3"/>
        <v/>
      </c>
      <c r="N25" s="54" t="str">
        <f>IF(K25="","",N24+M25)</f>
        <v/>
      </c>
      <c r="O25" s="63" t="str">
        <f t="shared" si="4"/>
        <v/>
      </c>
      <c r="P25" s="36"/>
      <c r="Q25" s="52"/>
      <c r="R25" s="56"/>
      <c r="S25" s="35"/>
      <c r="T25" s="35"/>
      <c r="U25" s="35"/>
      <c r="W25" s="58" t="str">
        <f>IF(AND(G25="",SUM(G$12:G24)=0),IF(B19&lt;=$J$5,W24+$J$6,""),G25)</f>
        <v/>
      </c>
      <c r="Y25" s="58" t="str">
        <f t="shared" si="6"/>
        <v/>
      </c>
      <c r="AA25" s="59">
        <v>14</v>
      </c>
      <c r="AB25" s="60" t="str">
        <f t="shared" si="5"/>
        <v/>
      </c>
      <c r="AD25" s="34">
        <f t="shared" si="7"/>
        <v>0</v>
      </c>
      <c r="AE25" s="34">
        <f t="shared" si="8"/>
        <v>0</v>
      </c>
    </row>
    <row r="26" spans="1:31" ht="14.4" thickTop="1" thickBot="1" x14ac:dyDescent="0.3">
      <c r="A26" s="36"/>
      <c r="B26" s="36">
        <f t="shared" si="1"/>
        <v>21</v>
      </c>
      <c r="C26" s="44">
        <v>84</v>
      </c>
      <c r="D26" s="36"/>
      <c r="E26" s="35"/>
      <c r="F26" s="35"/>
      <c r="G26" s="35"/>
      <c r="H26" s="35"/>
      <c r="I26" s="35"/>
      <c r="J26" s="35"/>
      <c r="K26" s="35"/>
      <c r="L26" s="64"/>
      <c r="M26" s="64"/>
      <c r="N26" s="45" t="s">
        <v>67</v>
      </c>
      <c r="O26" s="65">
        <f>SUM(O12:O25)</f>
        <v>4.6504147758218055</v>
      </c>
      <c r="P26" s="36"/>
      <c r="Q26" s="52"/>
      <c r="R26" s="56" t="s">
        <v>20</v>
      </c>
      <c r="S26" s="57" t="str">
        <f>CONCATENATE("+/-",ROUND(IF(S22&lt;30,X27,X28)*S15/SQRT(S22),3))</f>
        <v>+/-4,291</v>
      </c>
      <c r="T26" s="36"/>
      <c r="U26" s="36"/>
      <c r="AD26" s="66">
        <f>SUM(AD12:AD25)</f>
        <v>3.6704079420572691</v>
      </c>
      <c r="AE26" s="66">
        <f>SUM(AE12:AE25)</f>
        <v>0</v>
      </c>
    </row>
    <row r="27" spans="1:31" ht="16.2" thickTop="1" x14ac:dyDescent="0.25">
      <c r="A27" s="35"/>
      <c r="B27" s="36">
        <f t="shared" si="1"/>
        <v>22</v>
      </c>
      <c r="C27" s="44">
        <v>103</v>
      </c>
      <c r="D27" s="36"/>
      <c r="E27" s="106" t="s">
        <v>50</v>
      </c>
      <c r="F27" s="105"/>
      <c r="G27" s="105"/>
      <c r="H27" s="105"/>
      <c r="I27" s="10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W27" s="67" t="s">
        <v>33</v>
      </c>
      <c r="X27" s="68">
        <f>TINV((1-S24),S22-1)</f>
        <v>2.007583770315835</v>
      </c>
      <c r="AD27" s="69">
        <f>IF(AD26=0,0,AD26/$S$22)</f>
        <v>7.0584768116485938E-2</v>
      </c>
      <c r="AE27" s="69">
        <f>IF(AE26=0,0,AE26/$S$22)</f>
        <v>0</v>
      </c>
    </row>
    <row r="28" spans="1:31" x14ac:dyDescent="0.25">
      <c r="A28" s="35"/>
      <c r="B28" s="36">
        <f t="shared" si="1"/>
        <v>23</v>
      </c>
      <c r="C28" s="44">
        <v>94</v>
      </c>
      <c r="D28" s="36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W28" s="67" t="s">
        <v>34</v>
      </c>
      <c r="X28" s="68">
        <f>NORMSINV(S24+(1-S24)/2)</f>
        <v>1.9599639845400536</v>
      </c>
    </row>
    <row r="29" spans="1:31" x14ac:dyDescent="0.25">
      <c r="A29" s="35"/>
      <c r="B29" s="36">
        <f t="shared" si="1"/>
        <v>24</v>
      </c>
      <c r="C29" s="44">
        <v>105</v>
      </c>
      <c r="D29" s="36"/>
      <c r="E29" s="35"/>
      <c r="F29" s="56" t="s">
        <v>36</v>
      </c>
      <c r="G29" s="62">
        <v>0.05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70"/>
    </row>
    <row r="30" spans="1:31" x14ac:dyDescent="0.25">
      <c r="A30" s="35"/>
      <c r="B30" s="36">
        <f t="shared" si="1"/>
        <v>25</v>
      </c>
      <c r="C30" s="44">
        <v>94</v>
      </c>
      <c r="D30" s="36"/>
      <c r="E30" s="35"/>
      <c r="F30" s="45" t="s">
        <v>51</v>
      </c>
      <c r="G30" s="71">
        <f>COUNT(H12:H25)-1-'Função candidata'!S9</f>
        <v>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31" x14ac:dyDescent="0.25">
      <c r="A31" s="35"/>
      <c r="B31" s="36">
        <f t="shared" si="1"/>
        <v>26</v>
      </c>
      <c r="C31" s="44">
        <v>106</v>
      </c>
      <c r="D31" s="36"/>
      <c r="E31" s="35"/>
      <c r="F31" s="45" t="s">
        <v>49</v>
      </c>
      <c r="G31" s="42">
        <f>CHIINV(G29,G30)</f>
        <v>9.4877290367811575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31" x14ac:dyDescent="0.25">
      <c r="A32" s="35"/>
      <c r="B32" s="36">
        <f t="shared" si="1"/>
        <v>27</v>
      </c>
      <c r="C32" s="44">
        <v>70</v>
      </c>
      <c r="D32" s="36"/>
      <c r="E32" s="35"/>
      <c r="F32" s="45" t="s">
        <v>67</v>
      </c>
      <c r="G32" s="42">
        <f>O26</f>
        <v>4.6504147758218055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7" x14ac:dyDescent="0.25">
      <c r="A33" s="35"/>
      <c r="B33" s="36">
        <f t="shared" si="1"/>
        <v>28</v>
      </c>
      <c r="C33" s="44">
        <v>98</v>
      </c>
      <c r="D33" s="36"/>
      <c r="E33" s="35"/>
      <c r="F33" s="56" t="s">
        <v>35</v>
      </c>
      <c r="G33" s="32" t="str">
        <f>IF(G32&gt;G31,"O ajustamento não é suficiente","O ajustamento é suficiente")</f>
        <v>O ajustamento é suficiente</v>
      </c>
      <c r="H33" s="32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7" x14ac:dyDescent="0.25">
      <c r="A34" s="35"/>
      <c r="B34" s="36">
        <f t="shared" si="1"/>
        <v>29</v>
      </c>
      <c r="C34" s="44">
        <v>106</v>
      </c>
      <c r="D34" s="36"/>
      <c r="E34" s="35"/>
      <c r="F34" s="56" t="s">
        <v>40</v>
      </c>
      <c r="G34" s="72">
        <f>IF(G32&gt;G31,"",CHIDIST(G32,G30))</f>
        <v>0.32508280533970418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7" x14ac:dyDescent="0.25">
      <c r="A35" s="35"/>
      <c r="B35" s="36">
        <f t="shared" si="1"/>
        <v>30</v>
      </c>
      <c r="C35" s="44">
        <v>98</v>
      </c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7" x14ac:dyDescent="0.25">
      <c r="A36" s="35"/>
      <c r="B36" s="36">
        <f t="shared" si="1"/>
        <v>31</v>
      </c>
      <c r="C36" s="44">
        <v>57</v>
      </c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7" x14ac:dyDescent="0.25">
      <c r="A37" s="35"/>
      <c r="B37" s="36">
        <f t="shared" si="1"/>
        <v>32</v>
      </c>
      <c r="C37" s="44">
        <v>118</v>
      </c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7" x14ac:dyDescent="0.25">
      <c r="A38" s="35"/>
      <c r="B38" s="36">
        <f t="shared" si="1"/>
        <v>33</v>
      </c>
      <c r="C38" s="44">
        <v>96</v>
      </c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7" x14ac:dyDescent="0.25">
      <c r="A39" s="35"/>
      <c r="B39" s="36">
        <f t="shared" si="1"/>
        <v>34</v>
      </c>
      <c r="C39" s="44">
        <v>108</v>
      </c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AA39" s="73"/>
    </row>
    <row r="40" spans="1:27" x14ac:dyDescent="0.25">
      <c r="A40" s="35"/>
      <c r="B40" s="36">
        <f t="shared" si="1"/>
        <v>35</v>
      </c>
      <c r="C40" s="44">
        <v>136</v>
      </c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AA40" s="73"/>
    </row>
    <row r="41" spans="1:27" x14ac:dyDescent="0.25">
      <c r="A41" s="35"/>
      <c r="B41" s="36">
        <f t="shared" si="1"/>
        <v>36</v>
      </c>
      <c r="C41" s="44">
        <v>120</v>
      </c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AA41" s="73"/>
    </row>
    <row r="42" spans="1:27" x14ac:dyDescent="0.25">
      <c r="B42" s="36">
        <f t="shared" si="1"/>
        <v>37</v>
      </c>
      <c r="C42" s="44">
        <v>90</v>
      </c>
      <c r="D42" s="36"/>
    </row>
    <row r="43" spans="1:27" x14ac:dyDescent="0.25">
      <c r="B43" s="36">
        <f t="shared" si="1"/>
        <v>38</v>
      </c>
      <c r="C43" s="44">
        <v>88</v>
      </c>
      <c r="D43" s="36"/>
      <c r="S43" s="74"/>
    </row>
    <row r="44" spans="1:27" x14ac:dyDescent="0.25">
      <c r="B44" s="36">
        <f t="shared" si="1"/>
        <v>39</v>
      </c>
      <c r="C44" s="44">
        <v>99</v>
      </c>
      <c r="D44" s="36"/>
    </row>
    <row r="45" spans="1:27" x14ac:dyDescent="0.25">
      <c r="B45" s="36">
        <f t="shared" si="1"/>
        <v>40</v>
      </c>
      <c r="C45" s="44">
        <v>76</v>
      </c>
      <c r="D45" s="36"/>
    </row>
    <row r="46" spans="1:27" x14ac:dyDescent="0.25">
      <c r="A46" s="70"/>
      <c r="B46" s="36">
        <f t="shared" si="1"/>
        <v>41</v>
      </c>
      <c r="C46" s="44">
        <v>102</v>
      </c>
      <c r="D46" s="36"/>
      <c r="N46" s="75"/>
      <c r="O46" s="76"/>
      <c r="P46" s="70"/>
      <c r="Q46" s="70"/>
      <c r="R46" s="75"/>
    </row>
    <row r="47" spans="1:27" x14ac:dyDescent="0.25">
      <c r="A47" s="70"/>
      <c r="B47" s="36">
        <f t="shared" si="1"/>
        <v>42</v>
      </c>
      <c r="C47" s="44">
        <v>72</v>
      </c>
      <c r="D47" s="36"/>
      <c r="L47" s="75"/>
      <c r="M47" s="75"/>
      <c r="N47" s="70"/>
      <c r="O47" s="76"/>
      <c r="P47" s="70"/>
      <c r="Q47" s="70"/>
      <c r="R47" s="70"/>
      <c r="S47" s="77"/>
    </row>
    <row r="48" spans="1:27" x14ac:dyDescent="0.25">
      <c r="A48" s="75"/>
      <c r="B48" s="36">
        <f t="shared" si="1"/>
        <v>43</v>
      </c>
      <c r="C48" s="44">
        <v>92</v>
      </c>
      <c r="D48" s="36"/>
      <c r="L48" s="75"/>
      <c r="M48" s="75"/>
      <c r="N48" s="70"/>
      <c r="O48" s="78"/>
      <c r="P48" s="75"/>
      <c r="Q48" s="75"/>
      <c r="R48" s="70"/>
      <c r="S48" s="77"/>
    </row>
    <row r="49" spans="2:9" x14ac:dyDescent="0.25">
      <c r="B49" s="36">
        <f t="shared" si="1"/>
        <v>44</v>
      </c>
      <c r="C49" s="44">
        <v>87</v>
      </c>
      <c r="D49" s="36"/>
    </row>
    <row r="50" spans="2:9" x14ac:dyDescent="0.25">
      <c r="B50" s="36">
        <f t="shared" si="1"/>
        <v>45</v>
      </c>
      <c r="C50" s="44">
        <v>112</v>
      </c>
      <c r="D50" s="36"/>
    </row>
    <row r="51" spans="2:9" x14ac:dyDescent="0.25">
      <c r="B51" s="36">
        <f t="shared" si="1"/>
        <v>46</v>
      </c>
      <c r="C51" s="44">
        <v>101</v>
      </c>
      <c r="D51" s="36"/>
    </row>
    <row r="52" spans="2:9" x14ac:dyDescent="0.25">
      <c r="B52" s="36">
        <f t="shared" si="1"/>
        <v>47</v>
      </c>
      <c r="C52" s="44">
        <v>93</v>
      </c>
      <c r="D52" s="36"/>
      <c r="H52" s="79"/>
      <c r="I52" s="79"/>
    </row>
    <row r="53" spans="2:9" x14ac:dyDescent="0.25">
      <c r="B53" s="36">
        <f t="shared" si="1"/>
        <v>48</v>
      </c>
      <c r="C53" s="44">
        <v>85</v>
      </c>
      <c r="D53" s="36"/>
      <c r="H53" s="70"/>
      <c r="I53" s="70"/>
    </row>
    <row r="54" spans="2:9" x14ac:dyDescent="0.25">
      <c r="B54" s="36">
        <f t="shared" si="1"/>
        <v>49</v>
      </c>
      <c r="C54" s="44">
        <v>92</v>
      </c>
      <c r="D54" s="36"/>
      <c r="H54" s="70"/>
      <c r="I54" s="70"/>
    </row>
    <row r="55" spans="2:9" x14ac:dyDescent="0.25">
      <c r="B55" s="36">
        <f t="shared" si="1"/>
        <v>50</v>
      </c>
      <c r="C55" s="44">
        <v>95</v>
      </c>
      <c r="D55" s="36"/>
      <c r="H55" s="70"/>
      <c r="I55" s="70"/>
    </row>
    <row r="56" spans="2:9" x14ac:dyDescent="0.25">
      <c r="B56" s="36">
        <f t="shared" si="1"/>
        <v>51</v>
      </c>
      <c r="C56" s="44">
        <v>100</v>
      </c>
      <c r="D56" s="36"/>
      <c r="H56" s="70"/>
      <c r="I56" s="70"/>
    </row>
    <row r="57" spans="2:9" x14ac:dyDescent="0.25">
      <c r="B57" s="36">
        <f t="shared" si="1"/>
        <v>52</v>
      </c>
      <c r="C57" s="44">
        <v>96</v>
      </c>
      <c r="D57" s="36"/>
      <c r="H57" s="70"/>
      <c r="I57" s="70"/>
    </row>
    <row r="58" spans="2:9" x14ac:dyDescent="0.25">
      <c r="B58" s="36">
        <f t="shared" si="1"/>
        <v>53</v>
      </c>
      <c r="C58" s="80"/>
      <c r="D58" s="36"/>
      <c r="H58" s="70"/>
      <c r="I58" s="70"/>
    </row>
    <row r="59" spans="2:9" x14ac:dyDescent="0.25">
      <c r="B59" s="36">
        <f t="shared" si="1"/>
        <v>54</v>
      </c>
      <c r="C59" s="80"/>
      <c r="D59" s="36"/>
      <c r="H59" s="70"/>
      <c r="I59" s="70"/>
    </row>
    <row r="60" spans="2:9" x14ac:dyDescent="0.25">
      <c r="B60" s="36">
        <f t="shared" si="1"/>
        <v>55</v>
      </c>
      <c r="C60" s="80"/>
      <c r="D60" s="36"/>
      <c r="H60" s="70"/>
      <c r="I60" s="70"/>
    </row>
    <row r="61" spans="2:9" x14ac:dyDescent="0.25">
      <c r="B61" s="36">
        <f t="shared" si="1"/>
        <v>56</v>
      </c>
      <c r="C61" s="80"/>
      <c r="D61" s="36"/>
      <c r="H61" s="70"/>
      <c r="I61" s="70"/>
    </row>
    <row r="62" spans="2:9" x14ac:dyDescent="0.25">
      <c r="B62" s="36">
        <f t="shared" si="1"/>
        <v>57</v>
      </c>
      <c r="C62" s="80"/>
      <c r="D62" s="36"/>
      <c r="H62" s="70"/>
      <c r="I62" s="70"/>
    </row>
    <row r="63" spans="2:9" x14ac:dyDescent="0.25">
      <c r="B63" s="36">
        <f t="shared" si="1"/>
        <v>58</v>
      </c>
      <c r="C63" s="80"/>
      <c r="D63" s="36"/>
      <c r="H63" s="70"/>
      <c r="I63" s="70"/>
    </row>
    <row r="64" spans="2:9" x14ac:dyDescent="0.25">
      <c r="B64" s="36">
        <f t="shared" si="1"/>
        <v>59</v>
      </c>
      <c r="C64" s="80"/>
      <c r="D64" s="36"/>
      <c r="H64" s="70"/>
      <c r="I64" s="70"/>
    </row>
    <row r="65" spans="2:9" x14ac:dyDescent="0.25">
      <c r="B65" s="36">
        <f t="shared" si="1"/>
        <v>60</v>
      </c>
      <c r="C65" s="80"/>
      <c r="D65" s="36"/>
      <c r="H65" s="70"/>
      <c r="I65" s="70"/>
    </row>
    <row r="66" spans="2:9" x14ac:dyDescent="0.25">
      <c r="B66" s="36">
        <f t="shared" si="1"/>
        <v>61</v>
      </c>
      <c r="C66" s="80"/>
      <c r="D66" s="36"/>
      <c r="H66" s="70"/>
      <c r="I66" s="70"/>
    </row>
    <row r="67" spans="2:9" x14ac:dyDescent="0.25">
      <c r="B67" s="36">
        <f t="shared" si="1"/>
        <v>62</v>
      </c>
      <c r="C67" s="80"/>
      <c r="D67" s="36"/>
      <c r="H67" s="70"/>
      <c r="I67" s="70"/>
    </row>
    <row r="68" spans="2:9" x14ac:dyDescent="0.25">
      <c r="B68" s="36">
        <f t="shared" si="1"/>
        <v>63</v>
      </c>
      <c r="C68" s="80"/>
      <c r="D68" s="36"/>
      <c r="H68" s="70"/>
      <c r="I68" s="70"/>
    </row>
    <row r="69" spans="2:9" x14ac:dyDescent="0.25">
      <c r="B69" s="36">
        <f t="shared" si="1"/>
        <v>64</v>
      </c>
      <c r="C69" s="80"/>
      <c r="D69" s="36"/>
      <c r="H69" s="70"/>
      <c r="I69" s="70"/>
    </row>
    <row r="70" spans="2:9" x14ac:dyDescent="0.25">
      <c r="B70" s="36">
        <f t="shared" si="1"/>
        <v>65</v>
      </c>
      <c r="C70" s="80"/>
      <c r="D70" s="36"/>
    </row>
    <row r="71" spans="2:9" x14ac:dyDescent="0.25">
      <c r="B71" s="36">
        <f t="shared" ref="B71:B134" si="16">B70+1</f>
        <v>66</v>
      </c>
      <c r="C71" s="80"/>
      <c r="D71" s="36"/>
    </row>
    <row r="72" spans="2:9" x14ac:dyDescent="0.25">
      <c r="B72" s="36">
        <f t="shared" si="16"/>
        <v>67</v>
      </c>
      <c r="C72" s="80"/>
      <c r="D72" s="36"/>
    </row>
    <row r="73" spans="2:9" x14ac:dyDescent="0.25">
      <c r="B73" s="36">
        <f t="shared" si="16"/>
        <v>68</v>
      </c>
      <c r="C73" s="80"/>
      <c r="D73" s="36"/>
    </row>
    <row r="74" spans="2:9" x14ac:dyDescent="0.25">
      <c r="B74" s="36">
        <f t="shared" si="16"/>
        <v>69</v>
      </c>
      <c r="C74" s="80"/>
      <c r="D74" s="36"/>
    </row>
    <row r="75" spans="2:9" x14ac:dyDescent="0.25">
      <c r="B75" s="36">
        <f t="shared" si="16"/>
        <v>70</v>
      </c>
      <c r="C75" s="80"/>
      <c r="D75" s="36"/>
    </row>
    <row r="76" spans="2:9" x14ac:dyDescent="0.25">
      <c r="B76" s="36">
        <f t="shared" si="16"/>
        <v>71</v>
      </c>
      <c r="C76" s="80"/>
      <c r="D76" s="36"/>
    </row>
    <row r="77" spans="2:9" x14ac:dyDescent="0.25">
      <c r="B77" s="36">
        <f t="shared" si="16"/>
        <v>72</v>
      </c>
      <c r="C77" s="80"/>
      <c r="D77" s="36"/>
    </row>
    <row r="78" spans="2:9" x14ac:dyDescent="0.25">
      <c r="B78" s="36">
        <f t="shared" si="16"/>
        <v>73</v>
      </c>
      <c r="C78" s="80"/>
      <c r="D78" s="36"/>
    </row>
    <row r="79" spans="2:9" x14ac:dyDescent="0.25">
      <c r="B79" s="36">
        <f t="shared" si="16"/>
        <v>74</v>
      </c>
      <c r="C79" s="80"/>
      <c r="D79" s="36"/>
    </row>
    <row r="80" spans="2:9" x14ac:dyDescent="0.25">
      <c r="B80" s="36">
        <f t="shared" si="16"/>
        <v>75</v>
      </c>
      <c r="C80" s="80"/>
      <c r="D80" s="36"/>
    </row>
    <row r="81" spans="2:4" x14ac:dyDescent="0.25">
      <c r="B81" s="36">
        <f t="shared" si="16"/>
        <v>76</v>
      </c>
      <c r="C81" s="80"/>
      <c r="D81" s="36"/>
    </row>
    <row r="82" spans="2:4" x14ac:dyDescent="0.25">
      <c r="B82" s="36">
        <f t="shared" si="16"/>
        <v>77</v>
      </c>
      <c r="C82" s="80"/>
      <c r="D82" s="36"/>
    </row>
    <row r="83" spans="2:4" x14ac:dyDescent="0.25">
      <c r="B83" s="36">
        <f t="shared" si="16"/>
        <v>78</v>
      </c>
      <c r="C83" s="80"/>
      <c r="D83" s="36"/>
    </row>
    <row r="84" spans="2:4" x14ac:dyDescent="0.25">
      <c r="B84" s="36">
        <f t="shared" si="16"/>
        <v>79</v>
      </c>
      <c r="C84" s="80"/>
      <c r="D84" s="36"/>
    </row>
    <row r="85" spans="2:4" x14ac:dyDescent="0.25">
      <c r="B85" s="36">
        <f t="shared" si="16"/>
        <v>80</v>
      </c>
      <c r="C85" s="80"/>
      <c r="D85" s="36"/>
    </row>
    <row r="86" spans="2:4" x14ac:dyDescent="0.25">
      <c r="B86" s="36">
        <f t="shared" si="16"/>
        <v>81</v>
      </c>
      <c r="C86" s="80"/>
      <c r="D86" s="36"/>
    </row>
    <row r="87" spans="2:4" x14ac:dyDescent="0.25">
      <c r="B87" s="36">
        <f t="shared" si="16"/>
        <v>82</v>
      </c>
      <c r="C87" s="80"/>
      <c r="D87" s="36"/>
    </row>
    <row r="88" spans="2:4" x14ac:dyDescent="0.25">
      <c r="B88" s="36">
        <f t="shared" si="16"/>
        <v>83</v>
      </c>
      <c r="C88" s="80"/>
      <c r="D88" s="36"/>
    </row>
    <row r="89" spans="2:4" x14ac:dyDescent="0.25">
      <c r="B89" s="36">
        <f t="shared" si="16"/>
        <v>84</v>
      </c>
      <c r="C89" s="80"/>
      <c r="D89" s="36"/>
    </row>
    <row r="90" spans="2:4" x14ac:dyDescent="0.25">
      <c r="B90" s="36">
        <f t="shared" si="16"/>
        <v>85</v>
      </c>
      <c r="C90" s="80"/>
      <c r="D90" s="36"/>
    </row>
    <row r="91" spans="2:4" x14ac:dyDescent="0.25">
      <c r="B91" s="36">
        <f t="shared" si="16"/>
        <v>86</v>
      </c>
      <c r="C91" s="80"/>
      <c r="D91" s="36"/>
    </row>
    <row r="92" spans="2:4" x14ac:dyDescent="0.25">
      <c r="B92" s="36">
        <f t="shared" si="16"/>
        <v>87</v>
      </c>
      <c r="C92" s="80"/>
      <c r="D92" s="36"/>
    </row>
    <row r="93" spans="2:4" x14ac:dyDescent="0.25">
      <c r="B93" s="36">
        <f t="shared" si="16"/>
        <v>88</v>
      </c>
      <c r="C93" s="80"/>
      <c r="D93" s="36"/>
    </row>
    <row r="94" spans="2:4" x14ac:dyDescent="0.25">
      <c r="B94" s="36">
        <f t="shared" si="16"/>
        <v>89</v>
      </c>
      <c r="C94" s="80"/>
      <c r="D94" s="36"/>
    </row>
    <row r="95" spans="2:4" x14ac:dyDescent="0.25">
      <c r="B95" s="36">
        <f t="shared" si="16"/>
        <v>90</v>
      </c>
      <c r="C95" s="80"/>
      <c r="D95" s="36"/>
    </row>
    <row r="96" spans="2:4" x14ac:dyDescent="0.25">
      <c r="B96" s="36">
        <f t="shared" si="16"/>
        <v>91</v>
      </c>
      <c r="C96" s="80"/>
      <c r="D96" s="36"/>
    </row>
    <row r="97" spans="2:4" x14ac:dyDescent="0.25">
      <c r="B97" s="36">
        <f t="shared" si="16"/>
        <v>92</v>
      </c>
      <c r="C97" s="80"/>
      <c r="D97" s="36"/>
    </row>
    <row r="98" spans="2:4" x14ac:dyDescent="0.25">
      <c r="B98" s="36">
        <f t="shared" si="16"/>
        <v>93</v>
      </c>
      <c r="C98" s="80"/>
      <c r="D98" s="36"/>
    </row>
    <row r="99" spans="2:4" x14ac:dyDescent="0.25">
      <c r="B99" s="36">
        <f t="shared" si="16"/>
        <v>94</v>
      </c>
      <c r="C99" s="80"/>
      <c r="D99" s="36"/>
    </row>
    <row r="100" spans="2:4" x14ac:dyDescent="0.25">
      <c r="B100" s="36">
        <f t="shared" si="16"/>
        <v>95</v>
      </c>
      <c r="C100" s="80"/>
      <c r="D100" s="36"/>
    </row>
    <row r="101" spans="2:4" x14ac:dyDescent="0.25">
      <c r="B101" s="36">
        <f t="shared" si="16"/>
        <v>96</v>
      </c>
      <c r="C101" s="80"/>
      <c r="D101" s="36"/>
    </row>
    <row r="102" spans="2:4" x14ac:dyDescent="0.25">
      <c r="B102" s="36">
        <f t="shared" si="16"/>
        <v>97</v>
      </c>
      <c r="C102" s="80"/>
      <c r="D102" s="36"/>
    </row>
    <row r="103" spans="2:4" x14ac:dyDescent="0.25">
      <c r="B103" s="36">
        <f t="shared" si="16"/>
        <v>98</v>
      </c>
      <c r="C103" s="80"/>
      <c r="D103" s="36"/>
    </row>
    <row r="104" spans="2:4" x14ac:dyDescent="0.25">
      <c r="B104" s="36">
        <f t="shared" si="16"/>
        <v>99</v>
      </c>
      <c r="C104" s="80"/>
      <c r="D104" s="36"/>
    </row>
    <row r="105" spans="2:4" x14ac:dyDescent="0.25">
      <c r="B105" s="36">
        <f t="shared" si="16"/>
        <v>100</v>
      </c>
      <c r="C105" s="80"/>
      <c r="D105" s="36"/>
    </row>
    <row r="106" spans="2:4" x14ac:dyDescent="0.25">
      <c r="B106" s="36">
        <f t="shared" si="16"/>
        <v>101</v>
      </c>
      <c r="C106" s="80"/>
      <c r="D106" s="36"/>
    </row>
    <row r="107" spans="2:4" x14ac:dyDescent="0.25">
      <c r="B107" s="36">
        <f t="shared" si="16"/>
        <v>102</v>
      </c>
      <c r="C107" s="80"/>
      <c r="D107" s="36"/>
    </row>
    <row r="108" spans="2:4" x14ac:dyDescent="0.25">
      <c r="B108" s="36">
        <f t="shared" si="16"/>
        <v>103</v>
      </c>
      <c r="C108" s="80"/>
      <c r="D108" s="36"/>
    </row>
    <row r="109" spans="2:4" x14ac:dyDescent="0.25">
      <c r="B109" s="36">
        <f t="shared" si="16"/>
        <v>104</v>
      </c>
      <c r="C109" s="80"/>
      <c r="D109" s="36"/>
    </row>
    <row r="110" spans="2:4" x14ac:dyDescent="0.25">
      <c r="B110" s="36">
        <f t="shared" si="16"/>
        <v>105</v>
      </c>
      <c r="C110" s="80"/>
      <c r="D110" s="36"/>
    </row>
    <row r="111" spans="2:4" x14ac:dyDescent="0.25">
      <c r="B111" s="36">
        <f t="shared" si="16"/>
        <v>106</v>
      </c>
      <c r="C111" s="80"/>
      <c r="D111" s="36"/>
    </row>
    <row r="112" spans="2:4" x14ac:dyDescent="0.25">
      <c r="B112" s="36">
        <f t="shared" si="16"/>
        <v>107</v>
      </c>
      <c r="C112" s="80"/>
      <c r="D112" s="36"/>
    </row>
    <row r="113" spans="2:4" x14ac:dyDescent="0.25">
      <c r="B113" s="36">
        <f t="shared" si="16"/>
        <v>108</v>
      </c>
      <c r="C113" s="80"/>
      <c r="D113" s="36"/>
    </row>
    <row r="114" spans="2:4" x14ac:dyDescent="0.25">
      <c r="B114" s="36">
        <f t="shared" si="16"/>
        <v>109</v>
      </c>
      <c r="C114" s="80"/>
      <c r="D114" s="36"/>
    </row>
    <row r="115" spans="2:4" x14ac:dyDescent="0.25">
      <c r="B115" s="36">
        <f t="shared" si="16"/>
        <v>110</v>
      </c>
      <c r="C115" s="80"/>
      <c r="D115" s="36"/>
    </row>
    <row r="116" spans="2:4" x14ac:dyDescent="0.25">
      <c r="B116" s="36">
        <f t="shared" si="16"/>
        <v>111</v>
      </c>
      <c r="C116" s="80"/>
      <c r="D116" s="36"/>
    </row>
    <row r="117" spans="2:4" x14ac:dyDescent="0.25">
      <c r="B117" s="36">
        <f t="shared" si="16"/>
        <v>112</v>
      </c>
      <c r="C117" s="80"/>
      <c r="D117" s="36"/>
    </row>
    <row r="118" spans="2:4" x14ac:dyDescent="0.25">
      <c r="B118" s="36">
        <f t="shared" si="16"/>
        <v>113</v>
      </c>
      <c r="C118" s="80"/>
      <c r="D118" s="36"/>
    </row>
    <row r="119" spans="2:4" x14ac:dyDescent="0.25">
      <c r="B119" s="36">
        <f t="shared" si="16"/>
        <v>114</v>
      </c>
      <c r="C119" s="80"/>
      <c r="D119" s="36"/>
    </row>
    <row r="120" spans="2:4" x14ac:dyDescent="0.25">
      <c r="B120" s="36">
        <f t="shared" si="16"/>
        <v>115</v>
      </c>
      <c r="C120" s="80"/>
      <c r="D120" s="36"/>
    </row>
    <row r="121" spans="2:4" x14ac:dyDescent="0.25">
      <c r="B121" s="36">
        <f t="shared" si="16"/>
        <v>116</v>
      </c>
      <c r="C121" s="80"/>
      <c r="D121" s="36"/>
    </row>
    <row r="122" spans="2:4" x14ac:dyDescent="0.25">
      <c r="B122" s="36">
        <f t="shared" si="16"/>
        <v>117</v>
      </c>
      <c r="C122" s="80"/>
      <c r="D122" s="36"/>
    </row>
    <row r="123" spans="2:4" x14ac:dyDescent="0.25">
      <c r="B123" s="36">
        <f t="shared" si="16"/>
        <v>118</v>
      </c>
      <c r="C123" s="80"/>
      <c r="D123" s="36"/>
    </row>
    <row r="124" spans="2:4" x14ac:dyDescent="0.25">
      <c r="B124" s="36">
        <f t="shared" si="16"/>
        <v>119</v>
      </c>
      <c r="C124" s="80"/>
      <c r="D124" s="36"/>
    </row>
    <row r="125" spans="2:4" x14ac:dyDescent="0.25">
      <c r="B125" s="36">
        <f t="shared" si="16"/>
        <v>120</v>
      </c>
      <c r="C125" s="80"/>
      <c r="D125" s="36"/>
    </row>
    <row r="126" spans="2:4" x14ac:dyDescent="0.25">
      <c r="B126" s="36">
        <f t="shared" si="16"/>
        <v>121</v>
      </c>
      <c r="C126" s="80"/>
      <c r="D126" s="36"/>
    </row>
    <row r="127" spans="2:4" x14ac:dyDescent="0.25">
      <c r="B127" s="36">
        <f t="shared" si="16"/>
        <v>122</v>
      </c>
      <c r="C127" s="80"/>
      <c r="D127" s="36"/>
    </row>
    <row r="128" spans="2:4" x14ac:dyDescent="0.25">
      <c r="B128" s="36">
        <f t="shared" si="16"/>
        <v>123</v>
      </c>
      <c r="C128" s="80"/>
      <c r="D128" s="36"/>
    </row>
    <row r="129" spans="2:4" x14ac:dyDescent="0.25">
      <c r="B129" s="36">
        <f t="shared" si="16"/>
        <v>124</v>
      </c>
      <c r="C129" s="80"/>
      <c r="D129" s="36"/>
    </row>
    <row r="130" spans="2:4" x14ac:dyDescent="0.25">
      <c r="B130" s="36">
        <f t="shared" si="16"/>
        <v>125</v>
      </c>
      <c r="C130" s="80"/>
      <c r="D130" s="36"/>
    </row>
    <row r="131" spans="2:4" x14ac:dyDescent="0.25">
      <c r="B131" s="36">
        <f t="shared" si="16"/>
        <v>126</v>
      </c>
      <c r="C131" s="80"/>
      <c r="D131" s="36"/>
    </row>
    <row r="132" spans="2:4" x14ac:dyDescent="0.25">
      <c r="B132" s="36">
        <f t="shared" si="16"/>
        <v>127</v>
      </c>
      <c r="C132" s="80"/>
      <c r="D132" s="36"/>
    </row>
    <row r="133" spans="2:4" x14ac:dyDescent="0.25">
      <c r="B133" s="36">
        <f t="shared" si="16"/>
        <v>128</v>
      </c>
      <c r="C133" s="80"/>
      <c r="D133" s="36"/>
    </row>
    <row r="134" spans="2:4" x14ac:dyDescent="0.25">
      <c r="B134" s="36">
        <f t="shared" si="16"/>
        <v>129</v>
      </c>
      <c r="C134" s="80"/>
      <c r="D134" s="36"/>
    </row>
    <row r="135" spans="2:4" x14ac:dyDescent="0.25">
      <c r="B135" s="36">
        <f t="shared" ref="B135:B198" si="17">B134+1</f>
        <v>130</v>
      </c>
      <c r="C135" s="80"/>
      <c r="D135" s="36"/>
    </row>
    <row r="136" spans="2:4" x14ac:dyDescent="0.25">
      <c r="B136" s="36">
        <f t="shared" si="17"/>
        <v>131</v>
      </c>
      <c r="C136" s="80"/>
      <c r="D136" s="36"/>
    </row>
    <row r="137" spans="2:4" x14ac:dyDescent="0.25">
      <c r="B137" s="36">
        <f t="shared" si="17"/>
        <v>132</v>
      </c>
      <c r="C137" s="80"/>
      <c r="D137" s="36"/>
    </row>
    <row r="138" spans="2:4" x14ac:dyDescent="0.25">
      <c r="B138" s="36">
        <f t="shared" si="17"/>
        <v>133</v>
      </c>
      <c r="C138" s="80"/>
      <c r="D138" s="36"/>
    </row>
    <row r="139" spans="2:4" x14ac:dyDescent="0.25">
      <c r="B139" s="36">
        <f t="shared" si="17"/>
        <v>134</v>
      </c>
      <c r="C139" s="80"/>
      <c r="D139" s="36"/>
    </row>
    <row r="140" spans="2:4" x14ac:dyDescent="0.25">
      <c r="B140" s="36">
        <f t="shared" si="17"/>
        <v>135</v>
      </c>
      <c r="C140" s="80"/>
      <c r="D140" s="36"/>
    </row>
    <row r="141" spans="2:4" x14ac:dyDescent="0.25">
      <c r="B141" s="36">
        <f t="shared" si="17"/>
        <v>136</v>
      </c>
      <c r="C141" s="80"/>
      <c r="D141" s="36"/>
    </row>
    <row r="142" spans="2:4" x14ac:dyDescent="0.25">
      <c r="B142" s="36">
        <f t="shared" si="17"/>
        <v>137</v>
      </c>
      <c r="C142" s="80"/>
      <c r="D142" s="36"/>
    </row>
    <row r="143" spans="2:4" x14ac:dyDescent="0.25">
      <c r="B143" s="36">
        <f t="shared" si="17"/>
        <v>138</v>
      </c>
      <c r="C143" s="80"/>
      <c r="D143" s="36"/>
    </row>
    <row r="144" spans="2:4" x14ac:dyDescent="0.25">
      <c r="B144" s="36">
        <f t="shared" si="17"/>
        <v>139</v>
      </c>
      <c r="C144" s="80"/>
      <c r="D144" s="36"/>
    </row>
    <row r="145" spans="2:4" x14ac:dyDescent="0.25">
      <c r="B145" s="36">
        <f t="shared" si="17"/>
        <v>140</v>
      </c>
      <c r="C145" s="80"/>
      <c r="D145" s="36"/>
    </row>
    <row r="146" spans="2:4" x14ac:dyDescent="0.25">
      <c r="B146" s="36">
        <f t="shared" si="17"/>
        <v>141</v>
      </c>
      <c r="C146" s="80"/>
      <c r="D146" s="36"/>
    </row>
    <row r="147" spans="2:4" x14ac:dyDescent="0.25">
      <c r="B147" s="36">
        <f t="shared" si="17"/>
        <v>142</v>
      </c>
      <c r="C147" s="80"/>
      <c r="D147" s="36"/>
    </row>
    <row r="148" spans="2:4" x14ac:dyDescent="0.25">
      <c r="B148" s="36">
        <f t="shared" si="17"/>
        <v>143</v>
      </c>
      <c r="C148" s="80"/>
      <c r="D148" s="36"/>
    </row>
    <row r="149" spans="2:4" x14ac:dyDescent="0.25">
      <c r="B149" s="36">
        <f t="shared" si="17"/>
        <v>144</v>
      </c>
      <c r="C149" s="80"/>
      <c r="D149" s="36"/>
    </row>
    <row r="150" spans="2:4" x14ac:dyDescent="0.25">
      <c r="B150" s="36">
        <f t="shared" si="17"/>
        <v>145</v>
      </c>
      <c r="C150" s="80"/>
      <c r="D150" s="36"/>
    </row>
    <row r="151" spans="2:4" x14ac:dyDescent="0.25">
      <c r="B151" s="36">
        <f t="shared" si="17"/>
        <v>146</v>
      </c>
      <c r="C151" s="80"/>
      <c r="D151" s="36"/>
    </row>
    <row r="152" spans="2:4" x14ac:dyDescent="0.25">
      <c r="B152" s="36">
        <f t="shared" si="17"/>
        <v>147</v>
      </c>
      <c r="C152" s="80"/>
      <c r="D152" s="36"/>
    </row>
    <row r="153" spans="2:4" x14ac:dyDescent="0.25">
      <c r="B153" s="36">
        <f t="shared" si="17"/>
        <v>148</v>
      </c>
      <c r="C153" s="80"/>
      <c r="D153" s="36"/>
    </row>
    <row r="154" spans="2:4" x14ac:dyDescent="0.25">
      <c r="B154" s="36">
        <f t="shared" si="17"/>
        <v>149</v>
      </c>
      <c r="C154" s="80"/>
      <c r="D154" s="36"/>
    </row>
    <row r="155" spans="2:4" x14ac:dyDescent="0.25">
      <c r="B155" s="36">
        <f t="shared" si="17"/>
        <v>150</v>
      </c>
      <c r="C155" s="80"/>
      <c r="D155" s="36"/>
    </row>
    <row r="156" spans="2:4" x14ac:dyDescent="0.25">
      <c r="B156" s="36">
        <f t="shared" si="17"/>
        <v>151</v>
      </c>
      <c r="C156" s="80"/>
      <c r="D156" s="36"/>
    </row>
    <row r="157" spans="2:4" x14ac:dyDescent="0.25">
      <c r="B157" s="36">
        <f t="shared" si="17"/>
        <v>152</v>
      </c>
      <c r="C157" s="80"/>
      <c r="D157" s="36"/>
    </row>
    <row r="158" spans="2:4" x14ac:dyDescent="0.25">
      <c r="B158" s="36">
        <f t="shared" si="17"/>
        <v>153</v>
      </c>
      <c r="C158" s="80"/>
      <c r="D158" s="36"/>
    </row>
    <row r="159" spans="2:4" x14ac:dyDescent="0.25">
      <c r="B159" s="36">
        <f t="shared" si="17"/>
        <v>154</v>
      </c>
      <c r="C159" s="80"/>
      <c r="D159" s="36"/>
    </row>
    <row r="160" spans="2:4" x14ac:dyDescent="0.25">
      <c r="B160" s="36">
        <f t="shared" si="17"/>
        <v>155</v>
      </c>
      <c r="C160" s="80"/>
      <c r="D160" s="36"/>
    </row>
    <row r="161" spans="2:4" x14ac:dyDescent="0.25">
      <c r="B161" s="36">
        <f t="shared" si="17"/>
        <v>156</v>
      </c>
      <c r="C161" s="80"/>
      <c r="D161" s="36"/>
    </row>
    <row r="162" spans="2:4" x14ac:dyDescent="0.25">
      <c r="B162" s="36">
        <f t="shared" si="17"/>
        <v>157</v>
      </c>
      <c r="C162" s="80"/>
      <c r="D162" s="36"/>
    </row>
    <row r="163" spans="2:4" x14ac:dyDescent="0.25">
      <c r="B163" s="36">
        <f t="shared" si="17"/>
        <v>158</v>
      </c>
      <c r="C163" s="80"/>
      <c r="D163" s="36"/>
    </row>
    <row r="164" spans="2:4" x14ac:dyDescent="0.25">
      <c r="B164" s="36">
        <f t="shared" si="17"/>
        <v>159</v>
      </c>
      <c r="C164" s="80"/>
      <c r="D164" s="36"/>
    </row>
    <row r="165" spans="2:4" x14ac:dyDescent="0.25">
      <c r="B165" s="36">
        <f t="shared" si="17"/>
        <v>160</v>
      </c>
      <c r="C165" s="80"/>
      <c r="D165" s="36"/>
    </row>
    <row r="166" spans="2:4" x14ac:dyDescent="0.25">
      <c r="B166" s="36">
        <f t="shared" si="17"/>
        <v>161</v>
      </c>
      <c r="C166" s="80"/>
      <c r="D166" s="36"/>
    </row>
    <row r="167" spans="2:4" x14ac:dyDescent="0.25">
      <c r="B167" s="36">
        <f t="shared" si="17"/>
        <v>162</v>
      </c>
      <c r="C167" s="80"/>
      <c r="D167" s="36"/>
    </row>
    <row r="168" spans="2:4" x14ac:dyDescent="0.25">
      <c r="B168" s="36">
        <f t="shared" si="17"/>
        <v>163</v>
      </c>
      <c r="C168" s="80"/>
      <c r="D168" s="36"/>
    </row>
    <row r="169" spans="2:4" x14ac:dyDescent="0.25">
      <c r="B169" s="36">
        <f t="shared" si="17"/>
        <v>164</v>
      </c>
      <c r="C169" s="80"/>
      <c r="D169" s="36"/>
    </row>
    <row r="170" spans="2:4" x14ac:dyDescent="0.25">
      <c r="B170" s="36">
        <f t="shared" si="17"/>
        <v>165</v>
      </c>
      <c r="C170" s="80"/>
      <c r="D170" s="36"/>
    </row>
    <row r="171" spans="2:4" x14ac:dyDescent="0.25">
      <c r="B171" s="36">
        <f t="shared" si="17"/>
        <v>166</v>
      </c>
      <c r="C171" s="80"/>
      <c r="D171" s="36"/>
    </row>
    <row r="172" spans="2:4" x14ac:dyDescent="0.25">
      <c r="B172" s="36">
        <f t="shared" si="17"/>
        <v>167</v>
      </c>
      <c r="C172" s="80"/>
      <c r="D172" s="36"/>
    </row>
    <row r="173" spans="2:4" x14ac:dyDescent="0.25">
      <c r="B173" s="36">
        <f t="shared" si="17"/>
        <v>168</v>
      </c>
      <c r="C173" s="80"/>
      <c r="D173" s="36"/>
    </row>
    <row r="174" spans="2:4" x14ac:dyDescent="0.25">
      <c r="B174" s="36">
        <f t="shared" si="17"/>
        <v>169</v>
      </c>
      <c r="C174" s="80"/>
      <c r="D174" s="36"/>
    </row>
    <row r="175" spans="2:4" x14ac:dyDescent="0.25">
      <c r="B175" s="36">
        <f t="shared" si="17"/>
        <v>170</v>
      </c>
      <c r="C175" s="80"/>
      <c r="D175" s="36"/>
    </row>
    <row r="176" spans="2:4" x14ac:dyDescent="0.25">
      <c r="B176" s="36">
        <f t="shared" si="17"/>
        <v>171</v>
      </c>
      <c r="C176" s="80"/>
      <c r="D176" s="36"/>
    </row>
    <row r="177" spans="2:4" x14ac:dyDescent="0.25">
      <c r="B177" s="36">
        <f t="shared" si="17"/>
        <v>172</v>
      </c>
      <c r="C177" s="80"/>
      <c r="D177" s="36"/>
    </row>
    <row r="178" spans="2:4" x14ac:dyDescent="0.25">
      <c r="B178" s="36">
        <f t="shared" si="17"/>
        <v>173</v>
      </c>
      <c r="C178" s="80"/>
      <c r="D178" s="36"/>
    </row>
    <row r="179" spans="2:4" x14ac:dyDescent="0.25">
      <c r="B179" s="36">
        <f t="shared" si="17"/>
        <v>174</v>
      </c>
      <c r="C179" s="80"/>
      <c r="D179" s="36"/>
    </row>
    <row r="180" spans="2:4" x14ac:dyDescent="0.25">
      <c r="B180" s="36">
        <f t="shared" si="17"/>
        <v>175</v>
      </c>
      <c r="C180" s="80"/>
      <c r="D180" s="36"/>
    </row>
    <row r="181" spans="2:4" x14ac:dyDescent="0.25">
      <c r="B181" s="36">
        <f t="shared" si="17"/>
        <v>176</v>
      </c>
      <c r="C181" s="80"/>
      <c r="D181" s="36"/>
    </row>
    <row r="182" spans="2:4" x14ac:dyDescent="0.25">
      <c r="B182" s="36">
        <f t="shared" si="17"/>
        <v>177</v>
      </c>
      <c r="C182" s="80"/>
      <c r="D182" s="36"/>
    </row>
    <row r="183" spans="2:4" x14ac:dyDescent="0.25">
      <c r="B183" s="36">
        <f t="shared" si="17"/>
        <v>178</v>
      </c>
      <c r="C183" s="80"/>
      <c r="D183" s="36"/>
    </row>
    <row r="184" spans="2:4" x14ac:dyDescent="0.25">
      <c r="B184" s="36">
        <f t="shared" si="17"/>
        <v>179</v>
      </c>
      <c r="C184" s="80"/>
      <c r="D184" s="36"/>
    </row>
    <row r="185" spans="2:4" x14ac:dyDescent="0.25">
      <c r="B185" s="36">
        <f t="shared" si="17"/>
        <v>180</v>
      </c>
      <c r="C185" s="80"/>
      <c r="D185" s="36"/>
    </row>
    <row r="186" spans="2:4" x14ac:dyDescent="0.25">
      <c r="B186" s="36">
        <f t="shared" si="17"/>
        <v>181</v>
      </c>
      <c r="C186" s="80"/>
      <c r="D186" s="36"/>
    </row>
    <row r="187" spans="2:4" x14ac:dyDescent="0.25">
      <c r="B187" s="36">
        <f t="shared" si="17"/>
        <v>182</v>
      </c>
      <c r="C187" s="80"/>
      <c r="D187" s="36"/>
    </row>
    <row r="188" spans="2:4" x14ac:dyDescent="0.25">
      <c r="B188" s="36">
        <f t="shared" si="17"/>
        <v>183</v>
      </c>
      <c r="C188" s="80"/>
      <c r="D188" s="36"/>
    </row>
    <row r="189" spans="2:4" x14ac:dyDescent="0.25">
      <c r="B189" s="36">
        <f t="shared" si="17"/>
        <v>184</v>
      </c>
      <c r="C189" s="80"/>
      <c r="D189" s="36"/>
    </row>
    <row r="190" spans="2:4" x14ac:dyDescent="0.25">
      <c r="B190" s="36">
        <f t="shared" si="17"/>
        <v>185</v>
      </c>
      <c r="C190" s="80"/>
      <c r="D190" s="36"/>
    </row>
    <row r="191" spans="2:4" x14ac:dyDescent="0.25">
      <c r="B191" s="36">
        <f t="shared" si="17"/>
        <v>186</v>
      </c>
      <c r="C191" s="80"/>
      <c r="D191" s="36"/>
    </row>
    <row r="192" spans="2:4" x14ac:dyDescent="0.25">
      <c r="B192" s="36">
        <f t="shared" si="17"/>
        <v>187</v>
      </c>
      <c r="C192" s="80"/>
      <c r="D192" s="36"/>
    </row>
    <row r="193" spans="2:4" x14ac:dyDescent="0.25">
      <c r="B193" s="36">
        <f t="shared" si="17"/>
        <v>188</v>
      </c>
      <c r="C193" s="80"/>
      <c r="D193" s="36"/>
    </row>
    <row r="194" spans="2:4" x14ac:dyDescent="0.25">
      <c r="B194" s="36">
        <f t="shared" si="17"/>
        <v>189</v>
      </c>
      <c r="C194" s="80"/>
      <c r="D194" s="36"/>
    </row>
    <row r="195" spans="2:4" x14ac:dyDescent="0.25">
      <c r="B195" s="36">
        <f t="shared" si="17"/>
        <v>190</v>
      </c>
      <c r="C195" s="80"/>
      <c r="D195" s="36"/>
    </row>
    <row r="196" spans="2:4" x14ac:dyDescent="0.25">
      <c r="B196" s="36">
        <f t="shared" si="17"/>
        <v>191</v>
      </c>
      <c r="C196" s="80"/>
      <c r="D196" s="36"/>
    </row>
    <row r="197" spans="2:4" x14ac:dyDescent="0.25">
      <c r="B197" s="36">
        <f t="shared" si="17"/>
        <v>192</v>
      </c>
      <c r="C197" s="80"/>
      <c r="D197" s="36"/>
    </row>
    <row r="198" spans="2:4" x14ac:dyDescent="0.25">
      <c r="B198" s="36">
        <f t="shared" si="17"/>
        <v>193</v>
      </c>
      <c r="C198" s="80"/>
      <c r="D198" s="36"/>
    </row>
    <row r="199" spans="2:4" x14ac:dyDescent="0.25">
      <c r="B199" s="36">
        <f t="shared" ref="B199:B262" si="18">B198+1</f>
        <v>194</v>
      </c>
      <c r="C199" s="80"/>
      <c r="D199" s="36"/>
    </row>
    <row r="200" spans="2:4" x14ac:dyDescent="0.25">
      <c r="B200" s="36">
        <f t="shared" si="18"/>
        <v>195</v>
      </c>
      <c r="C200" s="80"/>
      <c r="D200" s="36"/>
    </row>
    <row r="201" spans="2:4" x14ac:dyDescent="0.25">
      <c r="B201" s="36">
        <f t="shared" si="18"/>
        <v>196</v>
      </c>
      <c r="C201" s="80"/>
      <c r="D201" s="36"/>
    </row>
    <row r="202" spans="2:4" x14ac:dyDescent="0.25">
      <c r="B202" s="36">
        <f t="shared" si="18"/>
        <v>197</v>
      </c>
      <c r="C202" s="80"/>
      <c r="D202" s="36"/>
    </row>
    <row r="203" spans="2:4" x14ac:dyDescent="0.25">
      <c r="B203" s="36">
        <f t="shared" si="18"/>
        <v>198</v>
      </c>
      <c r="C203" s="80"/>
      <c r="D203" s="36"/>
    </row>
    <row r="204" spans="2:4" x14ac:dyDescent="0.25">
      <c r="B204" s="36">
        <f t="shared" si="18"/>
        <v>199</v>
      </c>
      <c r="C204" s="80"/>
      <c r="D204" s="36"/>
    </row>
    <row r="205" spans="2:4" x14ac:dyDescent="0.25">
      <c r="B205" s="36">
        <f t="shared" si="18"/>
        <v>200</v>
      </c>
      <c r="C205" s="80"/>
      <c r="D205" s="36"/>
    </row>
    <row r="206" spans="2:4" x14ac:dyDescent="0.25">
      <c r="B206" s="36">
        <f t="shared" si="18"/>
        <v>201</v>
      </c>
      <c r="C206" s="80"/>
      <c r="D206" s="36"/>
    </row>
    <row r="207" spans="2:4" x14ac:dyDescent="0.25">
      <c r="B207" s="36">
        <f t="shared" si="18"/>
        <v>202</v>
      </c>
      <c r="C207" s="80"/>
      <c r="D207" s="36"/>
    </row>
    <row r="208" spans="2:4" x14ac:dyDescent="0.25">
      <c r="B208" s="36">
        <f t="shared" si="18"/>
        <v>203</v>
      </c>
      <c r="C208" s="80"/>
      <c r="D208" s="36"/>
    </row>
    <row r="209" spans="2:4" x14ac:dyDescent="0.25">
      <c r="B209" s="36">
        <f t="shared" si="18"/>
        <v>204</v>
      </c>
      <c r="C209" s="80"/>
      <c r="D209" s="36"/>
    </row>
    <row r="210" spans="2:4" x14ac:dyDescent="0.25">
      <c r="B210" s="36">
        <f t="shared" si="18"/>
        <v>205</v>
      </c>
      <c r="C210" s="80"/>
      <c r="D210" s="36"/>
    </row>
    <row r="211" spans="2:4" x14ac:dyDescent="0.25">
      <c r="B211" s="36">
        <f t="shared" si="18"/>
        <v>206</v>
      </c>
      <c r="C211" s="80"/>
      <c r="D211" s="36"/>
    </row>
    <row r="212" spans="2:4" x14ac:dyDescent="0.25">
      <c r="B212" s="36">
        <f t="shared" si="18"/>
        <v>207</v>
      </c>
      <c r="C212" s="80"/>
      <c r="D212" s="36"/>
    </row>
    <row r="213" spans="2:4" x14ac:dyDescent="0.25">
      <c r="B213" s="36">
        <f t="shared" si="18"/>
        <v>208</v>
      </c>
      <c r="C213" s="80"/>
      <c r="D213" s="36"/>
    </row>
    <row r="214" spans="2:4" x14ac:dyDescent="0.25">
      <c r="B214" s="36">
        <f t="shared" si="18"/>
        <v>209</v>
      </c>
      <c r="C214" s="80"/>
      <c r="D214" s="36"/>
    </row>
    <row r="215" spans="2:4" x14ac:dyDescent="0.25">
      <c r="B215" s="36">
        <f t="shared" si="18"/>
        <v>210</v>
      </c>
      <c r="C215" s="80"/>
      <c r="D215" s="36"/>
    </row>
    <row r="216" spans="2:4" x14ac:dyDescent="0.25">
      <c r="B216" s="36">
        <f t="shared" si="18"/>
        <v>211</v>
      </c>
      <c r="C216" s="80"/>
      <c r="D216" s="36"/>
    </row>
    <row r="217" spans="2:4" x14ac:dyDescent="0.25">
      <c r="B217" s="36">
        <f t="shared" si="18"/>
        <v>212</v>
      </c>
      <c r="C217" s="80"/>
      <c r="D217" s="36"/>
    </row>
    <row r="218" spans="2:4" x14ac:dyDescent="0.25">
      <c r="B218" s="36">
        <f t="shared" si="18"/>
        <v>213</v>
      </c>
      <c r="C218" s="80"/>
      <c r="D218" s="36"/>
    </row>
    <row r="219" spans="2:4" x14ac:dyDescent="0.25">
      <c r="B219" s="36">
        <f t="shared" si="18"/>
        <v>214</v>
      </c>
      <c r="C219" s="80"/>
      <c r="D219" s="36"/>
    </row>
    <row r="220" spans="2:4" x14ac:dyDescent="0.25">
      <c r="B220" s="36">
        <f t="shared" si="18"/>
        <v>215</v>
      </c>
      <c r="C220" s="80"/>
      <c r="D220" s="36"/>
    </row>
    <row r="221" spans="2:4" x14ac:dyDescent="0.25">
      <c r="B221" s="36">
        <f t="shared" si="18"/>
        <v>216</v>
      </c>
      <c r="C221" s="80"/>
      <c r="D221" s="36"/>
    </row>
    <row r="222" spans="2:4" x14ac:dyDescent="0.25">
      <c r="B222" s="36">
        <f t="shared" si="18"/>
        <v>217</v>
      </c>
      <c r="C222" s="80"/>
      <c r="D222" s="36"/>
    </row>
    <row r="223" spans="2:4" x14ac:dyDescent="0.25">
      <c r="B223" s="36">
        <f t="shared" si="18"/>
        <v>218</v>
      </c>
      <c r="C223" s="80"/>
      <c r="D223" s="36"/>
    </row>
    <row r="224" spans="2:4" x14ac:dyDescent="0.25">
      <c r="B224" s="36">
        <f t="shared" si="18"/>
        <v>219</v>
      </c>
      <c r="C224" s="80"/>
      <c r="D224" s="36"/>
    </row>
    <row r="225" spans="2:4" x14ac:dyDescent="0.25">
      <c r="B225" s="36">
        <f t="shared" si="18"/>
        <v>220</v>
      </c>
      <c r="C225" s="80"/>
      <c r="D225" s="36"/>
    </row>
    <row r="226" spans="2:4" x14ac:dyDescent="0.25">
      <c r="B226" s="36">
        <f t="shared" si="18"/>
        <v>221</v>
      </c>
      <c r="C226" s="80"/>
      <c r="D226" s="36"/>
    </row>
    <row r="227" spans="2:4" x14ac:dyDescent="0.25">
      <c r="B227" s="36">
        <f t="shared" si="18"/>
        <v>222</v>
      </c>
      <c r="C227" s="80"/>
      <c r="D227" s="36"/>
    </row>
    <row r="228" spans="2:4" x14ac:dyDescent="0.25">
      <c r="B228" s="36">
        <f t="shared" si="18"/>
        <v>223</v>
      </c>
      <c r="C228" s="80"/>
      <c r="D228" s="36"/>
    </row>
    <row r="229" spans="2:4" x14ac:dyDescent="0.25">
      <c r="B229" s="36">
        <f t="shared" si="18"/>
        <v>224</v>
      </c>
      <c r="C229" s="80"/>
      <c r="D229" s="36"/>
    </row>
    <row r="230" spans="2:4" x14ac:dyDescent="0.25">
      <c r="B230" s="36">
        <f t="shared" si="18"/>
        <v>225</v>
      </c>
      <c r="C230" s="80"/>
      <c r="D230" s="36"/>
    </row>
    <row r="231" spans="2:4" x14ac:dyDescent="0.25">
      <c r="B231" s="36">
        <f t="shared" si="18"/>
        <v>226</v>
      </c>
      <c r="C231" s="80"/>
      <c r="D231" s="36"/>
    </row>
    <row r="232" spans="2:4" x14ac:dyDescent="0.25">
      <c r="B232" s="36">
        <f t="shared" si="18"/>
        <v>227</v>
      </c>
      <c r="C232" s="80"/>
      <c r="D232" s="36"/>
    </row>
    <row r="233" spans="2:4" x14ac:dyDescent="0.25">
      <c r="B233" s="36">
        <f t="shared" si="18"/>
        <v>228</v>
      </c>
      <c r="C233" s="80"/>
      <c r="D233" s="36"/>
    </row>
    <row r="234" spans="2:4" x14ac:dyDescent="0.25">
      <c r="B234" s="36">
        <f t="shared" si="18"/>
        <v>229</v>
      </c>
      <c r="C234" s="80"/>
      <c r="D234" s="36"/>
    </row>
    <row r="235" spans="2:4" x14ac:dyDescent="0.25">
      <c r="B235" s="36">
        <f t="shared" si="18"/>
        <v>230</v>
      </c>
      <c r="C235" s="80"/>
      <c r="D235" s="36"/>
    </row>
    <row r="236" spans="2:4" x14ac:dyDescent="0.25">
      <c r="B236" s="36">
        <f t="shared" si="18"/>
        <v>231</v>
      </c>
      <c r="C236" s="80"/>
      <c r="D236" s="36"/>
    </row>
    <row r="237" spans="2:4" x14ac:dyDescent="0.25">
      <c r="B237" s="36">
        <f t="shared" si="18"/>
        <v>232</v>
      </c>
      <c r="C237" s="80"/>
      <c r="D237" s="36"/>
    </row>
    <row r="238" spans="2:4" x14ac:dyDescent="0.25">
      <c r="B238" s="36">
        <f t="shared" si="18"/>
        <v>233</v>
      </c>
      <c r="C238" s="80"/>
      <c r="D238" s="36"/>
    </row>
    <row r="239" spans="2:4" x14ac:dyDescent="0.25">
      <c r="B239" s="36">
        <f t="shared" si="18"/>
        <v>234</v>
      </c>
      <c r="C239" s="80"/>
      <c r="D239" s="36"/>
    </row>
    <row r="240" spans="2:4" x14ac:dyDescent="0.25">
      <c r="B240" s="36">
        <f t="shared" si="18"/>
        <v>235</v>
      </c>
      <c r="C240" s="80"/>
      <c r="D240" s="36"/>
    </row>
    <row r="241" spans="2:4" x14ac:dyDescent="0.25">
      <c r="B241" s="36">
        <f t="shared" si="18"/>
        <v>236</v>
      </c>
      <c r="C241" s="80"/>
      <c r="D241" s="36"/>
    </row>
    <row r="242" spans="2:4" x14ac:dyDescent="0.25">
      <c r="B242" s="36">
        <f t="shared" si="18"/>
        <v>237</v>
      </c>
      <c r="C242" s="80"/>
      <c r="D242" s="36"/>
    </row>
    <row r="243" spans="2:4" x14ac:dyDescent="0.25">
      <c r="B243" s="36">
        <f t="shared" si="18"/>
        <v>238</v>
      </c>
      <c r="C243" s="80"/>
      <c r="D243" s="36"/>
    </row>
    <row r="244" spans="2:4" x14ac:dyDescent="0.25">
      <c r="B244" s="36">
        <f t="shared" si="18"/>
        <v>239</v>
      </c>
      <c r="C244" s="80"/>
      <c r="D244" s="36"/>
    </row>
    <row r="245" spans="2:4" x14ac:dyDescent="0.25">
      <c r="B245" s="36">
        <f t="shared" si="18"/>
        <v>240</v>
      </c>
      <c r="C245" s="80"/>
      <c r="D245" s="36"/>
    </row>
    <row r="246" spans="2:4" x14ac:dyDescent="0.25">
      <c r="B246" s="36">
        <f t="shared" si="18"/>
        <v>241</v>
      </c>
      <c r="C246" s="80"/>
      <c r="D246" s="36"/>
    </row>
    <row r="247" spans="2:4" x14ac:dyDescent="0.25">
      <c r="B247" s="36">
        <f t="shared" si="18"/>
        <v>242</v>
      </c>
      <c r="C247" s="80"/>
      <c r="D247" s="36"/>
    </row>
    <row r="248" spans="2:4" x14ac:dyDescent="0.25">
      <c r="B248" s="36">
        <f t="shared" si="18"/>
        <v>243</v>
      </c>
      <c r="C248" s="80"/>
      <c r="D248" s="36"/>
    </row>
    <row r="249" spans="2:4" x14ac:dyDescent="0.25">
      <c r="B249" s="36">
        <f t="shared" si="18"/>
        <v>244</v>
      </c>
      <c r="C249" s="80"/>
      <c r="D249" s="36"/>
    </row>
    <row r="250" spans="2:4" x14ac:dyDescent="0.25">
      <c r="B250" s="36">
        <f t="shared" si="18"/>
        <v>245</v>
      </c>
      <c r="C250" s="80"/>
      <c r="D250" s="36"/>
    </row>
    <row r="251" spans="2:4" x14ac:dyDescent="0.25">
      <c r="B251" s="36">
        <f t="shared" si="18"/>
        <v>246</v>
      </c>
      <c r="C251" s="80"/>
      <c r="D251" s="36"/>
    </row>
    <row r="252" spans="2:4" x14ac:dyDescent="0.25">
      <c r="B252" s="36">
        <f t="shared" si="18"/>
        <v>247</v>
      </c>
      <c r="C252" s="80"/>
      <c r="D252" s="36"/>
    </row>
    <row r="253" spans="2:4" x14ac:dyDescent="0.25">
      <c r="B253" s="36">
        <f t="shared" si="18"/>
        <v>248</v>
      </c>
      <c r="C253" s="80"/>
      <c r="D253" s="36"/>
    </row>
    <row r="254" spans="2:4" x14ac:dyDescent="0.25">
      <c r="B254" s="36">
        <f t="shared" si="18"/>
        <v>249</v>
      </c>
      <c r="C254" s="80"/>
      <c r="D254" s="36"/>
    </row>
    <row r="255" spans="2:4" x14ac:dyDescent="0.25">
      <c r="B255" s="36">
        <f t="shared" si="18"/>
        <v>250</v>
      </c>
      <c r="C255" s="80"/>
      <c r="D255" s="36"/>
    </row>
    <row r="256" spans="2:4" x14ac:dyDescent="0.25">
      <c r="B256" s="36">
        <f t="shared" si="18"/>
        <v>251</v>
      </c>
      <c r="C256" s="80"/>
      <c r="D256" s="36"/>
    </row>
    <row r="257" spans="2:4" x14ac:dyDescent="0.25">
      <c r="B257" s="36">
        <f t="shared" si="18"/>
        <v>252</v>
      </c>
      <c r="C257" s="80"/>
      <c r="D257" s="36"/>
    </row>
    <row r="258" spans="2:4" x14ac:dyDescent="0.25">
      <c r="B258" s="36">
        <f t="shared" si="18"/>
        <v>253</v>
      </c>
      <c r="C258" s="80"/>
      <c r="D258" s="36"/>
    </row>
    <row r="259" spans="2:4" x14ac:dyDescent="0.25">
      <c r="B259" s="36">
        <f t="shared" si="18"/>
        <v>254</v>
      </c>
      <c r="C259" s="80"/>
      <c r="D259" s="36"/>
    </row>
    <row r="260" spans="2:4" x14ac:dyDescent="0.25">
      <c r="B260" s="36">
        <f t="shared" si="18"/>
        <v>255</v>
      </c>
      <c r="C260" s="80"/>
      <c r="D260" s="36"/>
    </row>
    <row r="261" spans="2:4" x14ac:dyDescent="0.25">
      <c r="B261" s="36">
        <f t="shared" si="18"/>
        <v>256</v>
      </c>
      <c r="C261" s="80"/>
      <c r="D261" s="36"/>
    </row>
    <row r="262" spans="2:4" x14ac:dyDescent="0.25">
      <c r="B262" s="36">
        <f t="shared" si="18"/>
        <v>257</v>
      </c>
      <c r="C262" s="80"/>
      <c r="D262" s="36"/>
    </row>
    <row r="263" spans="2:4" x14ac:dyDescent="0.25">
      <c r="B263" s="36">
        <f t="shared" ref="B263:B326" si="19">B262+1</f>
        <v>258</v>
      </c>
      <c r="C263" s="80"/>
      <c r="D263" s="36"/>
    </row>
    <row r="264" spans="2:4" x14ac:dyDescent="0.25">
      <c r="B264" s="36">
        <f t="shared" si="19"/>
        <v>259</v>
      </c>
      <c r="C264" s="80"/>
      <c r="D264" s="36"/>
    </row>
    <row r="265" spans="2:4" x14ac:dyDescent="0.25">
      <c r="B265" s="36">
        <f t="shared" si="19"/>
        <v>260</v>
      </c>
      <c r="C265" s="80"/>
      <c r="D265" s="36"/>
    </row>
    <row r="266" spans="2:4" x14ac:dyDescent="0.25">
      <c r="B266" s="36">
        <f t="shared" si="19"/>
        <v>261</v>
      </c>
      <c r="C266" s="80"/>
      <c r="D266" s="36"/>
    </row>
    <row r="267" spans="2:4" x14ac:dyDescent="0.25">
      <c r="B267" s="36">
        <f t="shared" si="19"/>
        <v>262</v>
      </c>
      <c r="C267" s="80"/>
      <c r="D267" s="36"/>
    </row>
    <row r="268" spans="2:4" x14ac:dyDescent="0.25">
      <c r="B268" s="36">
        <f t="shared" si="19"/>
        <v>263</v>
      </c>
      <c r="C268" s="80"/>
      <c r="D268" s="36"/>
    </row>
    <row r="269" spans="2:4" x14ac:dyDescent="0.25">
      <c r="B269" s="36">
        <f t="shared" si="19"/>
        <v>264</v>
      </c>
      <c r="C269" s="80"/>
      <c r="D269" s="36"/>
    </row>
    <row r="270" spans="2:4" x14ac:dyDescent="0.25">
      <c r="B270" s="36">
        <f t="shared" si="19"/>
        <v>265</v>
      </c>
      <c r="C270" s="80"/>
      <c r="D270" s="36"/>
    </row>
    <row r="271" spans="2:4" x14ac:dyDescent="0.25">
      <c r="B271" s="36">
        <f t="shared" si="19"/>
        <v>266</v>
      </c>
      <c r="C271" s="80"/>
      <c r="D271" s="36"/>
    </row>
    <row r="272" spans="2:4" x14ac:dyDescent="0.25">
      <c r="B272" s="36">
        <f t="shared" si="19"/>
        <v>267</v>
      </c>
      <c r="C272" s="80"/>
      <c r="D272" s="36"/>
    </row>
    <row r="273" spans="2:4" x14ac:dyDescent="0.25">
      <c r="B273" s="36">
        <f t="shared" si="19"/>
        <v>268</v>
      </c>
      <c r="C273" s="80"/>
      <c r="D273" s="36"/>
    </row>
    <row r="274" spans="2:4" x14ac:dyDescent="0.25">
      <c r="B274" s="36">
        <f t="shared" si="19"/>
        <v>269</v>
      </c>
      <c r="C274" s="80"/>
      <c r="D274" s="36"/>
    </row>
    <row r="275" spans="2:4" x14ac:dyDescent="0.25">
      <c r="B275" s="36">
        <f t="shared" si="19"/>
        <v>270</v>
      </c>
      <c r="C275" s="80"/>
      <c r="D275" s="36"/>
    </row>
    <row r="276" spans="2:4" x14ac:dyDescent="0.25">
      <c r="B276" s="36">
        <f t="shared" si="19"/>
        <v>271</v>
      </c>
      <c r="C276" s="80"/>
      <c r="D276" s="36"/>
    </row>
    <row r="277" spans="2:4" x14ac:dyDescent="0.25">
      <c r="B277" s="36">
        <f t="shared" si="19"/>
        <v>272</v>
      </c>
      <c r="C277" s="80"/>
      <c r="D277" s="36"/>
    </row>
    <row r="278" spans="2:4" x14ac:dyDescent="0.25">
      <c r="B278" s="36">
        <f t="shared" si="19"/>
        <v>273</v>
      </c>
      <c r="C278" s="80"/>
      <c r="D278" s="36"/>
    </row>
    <row r="279" spans="2:4" x14ac:dyDescent="0.25">
      <c r="B279" s="36">
        <f t="shared" si="19"/>
        <v>274</v>
      </c>
      <c r="C279" s="80"/>
      <c r="D279" s="36"/>
    </row>
    <row r="280" spans="2:4" x14ac:dyDescent="0.25">
      <c r="B280" s="36">
        <f t="shared" si="19"/>
        <v>275</v>
      </c>
      <c r="C280" s="80"/>
      <c r="D280" s="36"/>
    </row>
    <row r="281" spans="2:4" x14ac:dyDescent="0.25">
      <c r="B281" s="36">
        <f t="shared" si="19"/>
        <v>276</v>
      </c>
      <c r="C281" s="80"/>
      <c r="D281" s="36"/>
    </row>
    <row r="282" spans="2:4" x14ac:dyDescent="0.25">
      <c r="B282" s="36">
        <f t="shared" si="19"/>
        <v>277</v>
      </c>
      <c r="C282" s="80"/>
      <c r="D282" s="36"/>
    </row>
    <row r="283" spans="2:4" x14ac:dyDescent="0.25">
      <c r="B283" s="36">
        <f t="shared" si="19"/>
        <v>278</v>
      </c>
      <c r="C283" s="80"/>
      <c r="D283" s="36"/>
    </row>
    <row r="284" spans="2:4" x14ac:dyDescent="0.25">
      <c r="B284" s="36">
        <f t="shared" si="19"/>
        <v>279</v>
      </c>
      <c r="C284" s="80"/>
      <c r="D284" s="36"/>
    </row>
    <row r="285" spans="2:4" x14ac:dyDescent="0.25">
      <c r="B285" s="36">
        <f t="shared" si="19"/>
        <v>280</v>
      </c>
      <c r="C285" s="80"/>
      <c r="D285" s="36"/>
    </row>
    <row r="286" spans="2:4" x14ac:dyDescent="0.25">
      <c r="B286" s="36">
        <f t="shared" si="19"/>
        <v>281</v>
      </c>
      <c r="C286" s="80"/>
      <c r="D286" s="36"/>
    </row>
    <row r="287" spans="2:4" x14ac:dyDescent="0.25">
      <c r="B287" s="36">
        <f t="shared" si="19"/>
        <v>282</v>
      </c>
      <c r="C287" s="80"/>
      <c r="D287" s="36"/>
    </row>
    <row r="288" spans="2:4" x14ac:dyDescent="0.25">
      <c r="B288" s="36">
        <f t="shared" si="19"/>
        <v>283</v>
      </c>
      <c r="C288" s="80"/>
      <c r="D288" s="36"/>
    </row>
    <row r="289" spans="2:4" x14ac:dyDescent="0.25">
      <c r="B289" s="36">
        <f t="shared" si="19"/>
        <v>284</v>
      </c>
      <c r="C289" s="80"/>
      <c r="D289" s="36"/>
    </row>
    <row r="290" spans="2:4" x14ac:dyDescent="0.25">
      <c r="B290" s="36">
        <f t="shared" si="19"/>
        <v>285</v>
      </c>
      <c r="C290" s="80"/>
      <c r="D290" s="36"/>
    </row>
    <row r="291" spans="2:4" x14ac:dyDescent="0.25">
      <c r="B291" s="36">
        <f t="shared" si="19"/>
        <v>286</v>
      </c>
      <c r="C291" s="80"/>
      <c r="D291" s="36"/>
    </row>
    <row r="292" spans="2:4" x14ac:dyDescent="0.25">
      <c r="B292" s="36">
        <f t="shared" si="19"/>
        <v>287</v>
      </c>
      <c r="C292" s="80"/>
      <c r="D292" s="36"/>
    </row>
    <row r="293" spans="2:4" x14ac:dyDescent="0.25">
      <c r="B293" s="36">
        <f t="shared" si="19"/>
        <v>288</v>
      </c>
      <c r="C293" s="80"/>
      <c r="D293" s="36"/>
    </row>
    <row r="294" spans="2:4" x14ac:dyDescent="0.25">
      <c r="B294" s="36">
        <f t="shared" si="19"/>
        <v>289</v>
      </c>
      <c r="C294" s="80"/>
      <c r="D294" s="36"/>
    </row>
    <row r="295" spans="2:4" x14ac:dyDescent="0.25">
      <c r="B295" s="36">
        <f t="shared" si="19"/>
        <v>290</v>
      </c>
      <c r="C295" s="80"/>
      <c r="D295" s="36"/>
    </row>
    <row r="296" spans="2:4" x14ac:dyDescent="0.25">
      <c r="B296" s="36">
        <f t="shared" si="19"/>
        <v>291</v>
      </c>
      <c r="C296" s="80"/>
      <c r="D296" s="36"/>
    </row>
    <row r="297" spans="2:4" x14ac:dyDescent="0.25">
      <c r="B297" s="36">
        <f t="shared" si="19"/>
        <v>292</v>
      </c>
      <c r="C297" s="80"/>
      <c r="D297" s="36"/>
    </row>
    <row r="298" spans="2:4" x14ac:dyDescent="0.25">
      <c r="B298" s="36">
        <f t="shared" si="19"/>
        <v>293</v>
      </c>
      <c r="C298" s="80"/>
      <c r="D298" s="36"/>
    </row>
    <row r="299" spans="2:4" x14ac:dyDescent="0.25">
      <c r="B299" s="36">
        <f t="shared" si="19"/>
        <v>294</v>
      </c>
      <c r="C299" s="80"/>
      <c r="D299" s="36"/>
    </row>
    <row r="300" spans="2:4" x14ac:dyDescent="0.25">
      <c r="B300" s="36">
        <f t="shared" si="19"/>
        <v>295</v>
      </c>
      <c r="C300" s="80"/>
      <c r="D300" s="36"/>
    </row>
    <row r="301" spans="2:4" x14ac:dyDescent="0.25">
      <c r="B301" s="36">
        <f t="shared" si="19"/>
        <v>296</v>
      </c>
      <c r="C301" s="80"/>
      <c r="D301" s="36"/>
    </row>
    <row r="302" spans="2:4" x14ac:dyDescent="0.25">
      <c r="B302" s="36">
        <f t="shared" si="19"/>
        <v>297</v>
      </c>
      <c r="C302" s="80"/>
      <c r="D302" s="36"/>
    </row>
    <row r="303" spans="2:4" x14ac:dyDescent="0.25">
      <c r="B303" s="36">
        <f t="shared" si="19"/>
        <v>298</v>
      </c>
      <c r="C303" s="80"/>
      <c r="D303" s="36"/>
    </row>
    <row r="304" spans="2:4" x14ac:dyDescent="0.25">
      <c r="B304" s="36">
        <f t="shared" si="19"/>
        <v>299</v>
      </c>
      <c r="C304" s="80"/>
      <c r="D304" s="36"/>
    </row>
    <row r="305" spans="2:4" x14ac:dyDescent="0.25">
      <c r="B305" s="36">
        <f t="shared" si="19"/>
        <v>300</v>
      </c>
      <c r="C305" s="80"/>
      <c r="D305" s="36"/>
    </row>
    <row r="306" spans="2:4" x14ac:dyDescent="0.25">
      <c r="B306" s="36">
        <f t="shared" si="19"/>
        <v>301</v>
      </c>
      <c r="C306" s="80"/>
      <c r="D306" s="36"/>
    </row>
    <row r="307" spans="2:4" x14ac:dyDescent="0.25">
      <c r="B307" s="36">
        <f t="shared" si="19"/>
        <v>302</v>
      </c>
      <c r="C307" s="80"/>
      <c r="D307" s="36"/>
    </row>
    <row r="308" spans="2:4" x14ac:dyDescent="0.25">
      <c r="B308" s="36">
        <f t="shared" si="19"/>
        <v>303</v>
      </c>
      <c r="C308" s="80"/>
      <c r="D308" s="36"/>
    </row>
    <row r="309" spans="2:4" x14ac:dyDescent="0.25">
      <c r="B309" s="36">
        <f t="shared" si="19"/>
        <v>304</v>
      </c>
      <c r="C309" s="80"/>
      <c r="D309" s="36"/>
    </row>
    <row r="310" spans="2:4" x14ac:dyDescent="0.25">
      <c r="B310" s="36">
        <f t="shared" si="19"/>
        <v>305</v>
      </c>
      <c r="C310" s="80"/>
      <c r="D310" s="36"/>
    </row>
    <row r="311" spans="2:4" x14ac:dyDescent="0.25">
      <c r="B311" s="36">
        <f t="shared" si="19"/>
        <v>306</v>
      </c>
      <c r="C311" s="80"/>
      <c r="D311" s="36"/>
    </row>
    <row r="312" spans="2:4" x14ac:dyDescent="0.25">
      <c r="B312" s="36">
        <f t="shared" si="19"/>
        <v>307</v>
      </c>
      <c r="C312" s="80"/>
      <c r="D312" s="36"/>
    </row>
    <row r="313" spans="2:4" x14ac:dyDescent="0.25">
      <c r="B313" s="36">
        <f t="shared" si="19"/>
        <v>308</v>
      </c>
      <c r="C313" s="80"/>
      <c r="D313" s="36"/>
    </row>
    <row r="314" spans="2:4" x14ac:dyDescent="0.25">
      <c r="B314" s="36">
        <f t="shared" si="19"/>
        <v>309</v>
      </c>
      <c r="C314" s="80"/>
      <c r="D314" s="36"/>
    </row>
    <row r="315" spans="2:4" x14ac:dyDescent="0.25">
      <c r="B315" s="36">
        <f t="shared" si="19"/>
        <v>310</v>
      </c>
      <c r="C315" s="80"/>
      <c r="D315" s="36"/>
    </row>
    <row r="316" spans="2:4" x14ac:dyDescent="0.25">
      <c r="B316" s="36">
        <f t="shared" si="19"/>
        <v>311</v>
      </c>
      <c r="C316" s="80"/>
      <c r="D316" s="36"/>
    </row>
    <row r="317" spans="2:4" x14ac:dyDescent="0.25">
      <c r="B317" s="36">
        <f t="shared" si="19"/>
        <v>312</v>
      </c>
      <c r="C317" s="80"/>
      <c r="D317" s="36"/>
    </row>
    <row r="318" spans="2:4" x14ac:dyDescent="0.25">
      <c r="B318" s="36">
        <f t="shared" si="19"/>
        <v>313</v>
      </c>
      <c r="C318" s="80"/>
      <c r="D318" s="36"/>
    </row>
    <row r="319" spans="2:4" x14ac:dyDescent="0.25">
      <c r="B319" s="36">
        <f t="shared" si="19"/>
        <v>314</v>
      </c>
      <c r="C319" s="80"/>
      <c r="D319" s="36"/>
    </row>
    <row r="320" spans="2:4" x14ac:dyDescent="0.25">
      <c r="B320" s="36">
        <f t="shared" si="19"/>
        <v>315</v>
      </c>
      <c r="C320" s="80"/>
      <c r="D320" s="36"/>
    </row>
    <row r="321" spans="2:4" x14ac:dyDescent="0.25">
      <c r="B321" s="36">
        <f t="shared" si="19"/>
        <v>316</v>
      </c>
      <c r="C321" s="80"/>
      <c r="D321" s="36"/>
    </row>
    <row r="322" spans="2:4" x14ac:dyDescent="0.25">
      <c r="B322" s="36">
        <f t="shared" si="19"/>
        <v>317</v>
      </c>
      <c r="C322" s="80"/>
      <c r="D322" s="36"/>
    </row>
    <row r="323" spans="2:4" x14ac:dyDescent="0.25">
      <c r="B323" s="36">
        <f t="shared" si="19"/>
        <v>318</v>
      </c>
      <c r="C323" s="80"/>
      <c r="D323" s="36"/>
    </row>
    <row r="324" spans="2:4" x14ac:dyDescent="0.25">
      <c r="B324" s="36">
        <f t="shared" si="19"/>
        <v>319</v>
      </c>
      <c r="C324" s="80"/>
      <c r="D324" s="36"/>
    </row>
    <row r="325" spans="2:4" x14ac:dyDescent="0.25">
      <c r="B325" s="36">
        <f t="shared" si="19"/>
        <v>320</v>
      </c>
      <c r="C325" s="80"/>
      <c r="D325" s="36"/>
    </row>
    <row r="326" spans="2:4" x14ac:dyDescent="0.25">
      <c r="B326" s="36">
        <f t="shared" si="19"/>
        <v>321</v>
      </c>
      <c r="C326" s="80"/>
      <c r="D326" s="36"/>
    </row>
    <row r="327" spans="2:4" x14ac:dyDescent="0.25">
      <c r="B327" s="36">
        <f t="shared" ref="B327:B390" si="20">B326+1</f>
        <v>322</v>
      </c>
      <c r="C327" s="80"/>
      <c r="D327" s="36"/>
    </row>
    <row r="328" spans="2:4" x14ac:dyDescent="0.25">
      <c r="B328" s="36">
        <f t="shared" si="20"/>
        <v>323</v>
      </c>
      <c r="C328" s="80"/>
      <c r="D328" s="36"/>
    </row>
    <row r="329" spans="2:4" x14ac:dyDescent="0.25">
      <c r="B329" s="36">
        <f t="shared" si="20"/>
        <v>324</v>
      </c>
      <c r="C329" s="80"/>
      <c r="D329" s="36"/>
    </row>
    <row r="330" spans="2:4" x14ac:dyDescent="0.25">
      <c r="B330" s="36">
        <f t="shared" si="20"/>
        <v>325</v>
      </c>
      <c r="C330" s="80"/>
      <c r="D330" s="36"/>
    </row>
    <row r="331" spans="2:4" x14ac:dyDescent="0.25">
      <c r="B331" s="36">
        <f t="shared" si="20"/>
        <v>326</v>
      </c>
      <c r="C331" s="80"/>
      <c r="D331" s="36"/>
    </row>
    <row r="332" spans="2:4" x14ac:dyDescent="0.25">
      <c r="B332" s="36">
        <f t="shared" si="20"/>
        <v>327</v>
      </c>
      <c r="C332" s="80"/>
      <c r="D332" s="36"/>
    </row>
    <row r="333" spans="2:4" x14ac:dyDescent="0.25">
      <c r="B333" s="36">
        <f t="shared" si="20"/>
        <v>328</v>
      </c>
      <c r="C333" s="80"/>
      <c r="D333" s="36"/>
    </row>
    <row r="334" spans="2:4" x14ac:dyDescent="0.25">
      <c r="B334" s="36">
        <f t="shared" si="20"/>
        <v>329</v>
      </c>
      <c r="C334" s="80"/>
      <c r="D334" s="36"/>
    </row>
    <row r="335" spans="2:4" x14ac:dyDescent="0.25">
      <c r="B335" s="36">
        <f t="shared" si="20"/>
        <v>330</v>
      </c>
      <c r="C335" s="80"/>
      <c r="D335" s="36"/>
    </row>
    <row r="336" spans="2:4" x14ac:dyDescent="0.25">
      <c r="B336" s="36">
        <f t="shared" si="20"/>
        <v>331</v>
      </c>
      <c r="C336" s="80"/>
      <c r="D336" s="36"/>
    </row>
    <row r="337" spans="2:4" x14ac:dyDescent="0.25">
      <c r="B337" s="36">
        <f t="shared" si="20"/>
        <v>332</v>
      </c>
      <c r="C337" s="80"/>
      <c r="D337" s="36"/>
    </row>
    <row r="338" spans="2:4" x14ac:dyDescent="0.25">
      <c r="B338" s="36">
        <f t="shared" si="20"/>
        <v>333</v>
      </c>
      <c r="C338" s="80"/>
      <c r="D338" s="36"/>
    </row>
    <row r="339" spans="2:4" x14ac:dyDescent="0.25">
      <c r="B339" s="36">
        <f t="shared" si="20"/>
        <v>334</v>
      </c>
      <c r="C339" s="80"/>
      <c r="D339" s="36"/>
    </row>
    <row r="340" spans="2:4" x14ac:dyDescent="0.25">
      <c r="B340" s="36">
        <f t="shared" si="20"/>
        <v>335</v>
      </c>
      <c r="C340" s="80"/>
      <c r="D340" s="36"/>
    </row>
    <row r="341" spans="2:4" x14ac:dyDescent="0.25">
      <c r="B341" s="36">
        <f t="shared" si="20"/>
        <v>336</v>
      </c>
      <c r="C341" s="80"/>
      <c r="D341" s="36"/>
    </row>
    <row r="342" spans="2:4" x14ac:dyDescent="0.25">
      <c r="B342" s="36">
        <f t="shared" si="20"/>
        <v>337</v>
      </c>
      <c r="C342" s="80"/>
      <c r="D342" s="36"/>
    </row>
    <row r="343" spans="2:4" x14ac:dyDescent="0.25">
      <c r="B343" s="36">
        <f t="shared" si="20"/>
        <v>338</v>
      </c>
      <c r="C343" s="80"/>
      <c r="D343" s="36"/>
    </row>
    <row r="344" spans="2:4" x14ac:dyDescent="0.25">
      <c r="B344" s="36">
        <f t="shared" si="20"/>
        <v>339</v>
      </c>
      <c r="C344" s="80"/>
      <c r="D344" s="36"/>
    </row>
    <row r="345" spans="2:4" x14ac:dyDescent="0.25">
      <c r="B345" s="36">
        <f t="shared" si="20"/>
        <v>340</v>
      </c>
      <c r="C345" s="80"/>
      <c r="D345" s="36"/>
    </row>
    <row r="346" spans="2:4" x14ac:dyDescent="0.25">
      <c r="B346" s="36">
        <f t="shared" si="20"/>
        <v>341</v>
      </c>
      <c r="C346" s="80"/>
      <c r="D346" s="36"/>
    </row>
    <row r="347" spans="2:4" x14ac:dyDescent="0.25">
      <c r="B347" s="36">
        <f t="shared" si="20"/>
        <v>342</v>
      </c>
      <c r="C347" s="80"/>
      <c r="D347" s="36"/>
    </row>
    <row r="348" spans="2:4" x14ac:dyDescent="0.25">
      <c r="B348" s="36">
        <f t="shared" si="20"/>
        <v>343</v>
      </c>
      <c r="C348" s="80"/>
      <c r="D348" s="36"/>
    </row>
    <row r="349" spans="2:4" x14ac:dyDescent="0.25">
      <c r="B349" s="36">
        <f t="shared" si="20"/>
        <v>344</v>
      </c>
      <c r="C349" s="80"/>
      <c r="D349" s="36"/>
    </row>
    <row r="350" spans="2:4" x14ac:dyDescent="0.25">
      <c r="B350" s="36">
        <f t="shared" si="20"/>
        <v>345</v>
      </c>
      <c r="C350" s="80"/>
      <c r="D350" s="36"/>
    </row>
    <row r="351" spans="2:4" x14ac:dyDescent="0.25">
      <c r="B351" s="36">
        <f t="shared" si="20"/>
        <v>346</v>
      </c>
      <c r="C351" s="80"/>
      <c r="D351" s="36"/>
    </row>
    <row r="352" spans="2:4" x14ac:dyDescent="0.25">
      <c r="B352" s="36">
        <f t="shared" si="20"/>
        <v>347</v>
      </c>
      <c r="C352" s="80"/>
      <c r="D352" s="36"/>
    </row>
    <row r="353" spans="2:4" x14ac:dyDescent="0.25">
      <c r="B353" s="36">
        <f t="shared" si="20"/>
        <v>348</v>
      </c>
      <c r="C353" s="80"/>
      <c r="D353" s="36"/>
    </row>
    <row r="354" spans="2:4" x14ac:dyDescent="0.25">
      <c r="B354" s="36">
        <f t="shared" si="20"/>
        <v>349</v>
      </c>
      <c r="C354" s="80"/>
      <c r="D354" s="36"/>
    </row>
    <row r="355" spans="2:4" x14ac:dyDescent="0.25">
      <c r="B355" s="36">
        <f t="shared" si="20"/>
        <v>350</v>
      </c>
      <c r="C355" s="80"/>
      <c r="D355" s="36"/>
    </row>
    <row r="356" spans="2:4" x14ac:dyDescent="0.25">
      <c r="B356" s="36">
        <f t="shared" si="20"/>
        <v>351</v>
      </c>
      <c r="C356" s="80"/>
      <c r="D356" s="36"/>
    </row>
    <row r="357" spans="2:4" x14ac:dyDescent="0.25">
      <c r="B357" s="36">
        <f t="shared" si="20"/>
        <v>352</v>
      </c>
      <c r="C357" s="80"/>
      <c r="D357" s="36"/>
    </row>
    <row r="358" spans="2:4" x14ac:dyDescent="0.25">
      <c r="B358" s="36">
        <f t="shared" si="20"/>
        <v>353</v>
      </c>
      <c r="C358" s="80"/>
      <c r="D358" s="36"/>
    </row>
    <row r="359" spans="2:4" x14ac:dyDescent="0.25">
      <c r="B359" s="36">
        <f t="shared" si="20"/>
        <v>354</v>
      </c>
      <c r="C359" s="80"/>
      <c r="D359" s="36"/>
    </row>
    <row r="360" spans="2:4" x14ac:dyDescent="0.25">
      <c r="B360" s="36">
        <f t="shared" si="20"/>
        <v>355</v>
      </c>
      <c r="C360" s="80"/>
      <c r="D360" s="36"/>
    </row>
    <row r="361" spans="2:4" x14ac:dyDescent="0.25">
      <c r="B361" s="36">
        <f t="shared" si="20"/>
        <v>356</v>
      </c>
      <c r="C361" s="80"/>
      <c r="D361" s="36"/>
    </row>
    <row r="362" spans="2:4" x14ac:dyDescent="0.25">
      <c r="B362" s="36">
        <f t="shared" si="20"/>
        <v>357</v>
      </c>
      <c r="C362" s="80"/>
      <c r="D362" s="36"/>
    </row>
    <row r="363" spans="2:4" x14ac:dyDescent="0.25">
      <c r="B363" s="36">
        <f t="shared" si="20"/>
        <v>358</v>
      </c>
      <c r="C363" s="80"/>
      <c r="D363" s="36"/>
    </row>
    <row r="364" spans="2:4" x14ac:dyDescent="0.25">
      <c r="B364" s="36">
        <f t="shared" si="20"/>
        <v>359</v>
      </c>
      <c r="C364" s="80"/>
      <c r="D364" s="36"/>
    </row>
    <row r="365" spans="2:4" x14ac:dyDescent="0.25">
      <c r="B365" s="36">
        <f t="shared" si="20"/>
        <v>360</v>
      </c>
      <c r="C365" s="80"/>
      <c r="D365" s="36"/>
    </row>
    <row r="366" spans="2:4" x14ac:dyDescent="0.25">
      <c r="B366" s="36">
        <f t="shared" si="20"/>
        <v>361</v>
      </c>
      <c r="C366" s="80"/>
      <c r="D366" s="36"/>
    </row>
    <row r="367" spans="2:4" x14ac:dyDescent="0.25">
      <c r="B367" s="36">
        <f t="shared" si="20"/>
        <v>362</v>
      </c>
      <c r="C367" s="80"/>
      <c r="D367" s="36"/>
    </row>
    <row r="368" spans="2:4" x14ac:dyDescent="0.25">
      <c r="B368" s="36">
        <f t="shared" si="20"/>
        <v>363</v>
      </c>
      <c r="C368" s="80"/>
      <c r="D368" s="36"/>
    </row>
    <row r="369" spans="2:4" x14ac:dyDescent="0.25">
      <c r="B369" s="36">
        <f t="shared" si="20"/>
        <v>364</v>
      </c>
      <c r="C369" s="80"/>
      <c r="D369" s="36"/>
    </row>
    <row r="370" spans="2:4" x14ac:dyDescent="0.25">
      <c r="B370" s="36">
        <f t="shared" si="20"/>
        <v>365</v>
      </c>
      <c r="C370" s="80"/>
      <c r="D370" s="36"/>
    </row>
    <row r="371" spans="2:4" x14ac:dyDescent="0.25">
      <c r="B371" s="36">
        <f t="shared" si="20"/>
        <v>366</v>
      </c>
      <c r="C371" s="80"/>
      <c r="D371" s="36"/>
    </row>
    <row r="372" spans="2:4" x14ac:dyDescent="0.25">
      <c r="B372" s="36">
        <f t="shared" si="20"/>
        <v>367</v>
      </c>
      <c r="C372" s="80"/>
      <c r="D372" s="36"/>
    </row>
    <row r="373" spans="2:4" x14ac:dyDescent="0.25">
      <c r="B373" s="36">
        <f t="shared" si="20"/>
        <v>368</v>
      </c>
      <c r="C373" s="80"/>
      <c r="D373" s="36"/>
    </row>
    <row r="374" spans="2:4" x14ac:dyDescent="0.25">
      <c r="B374" s="36">
        <f t="shared" si="20"/>
        <v>369</v>
      </c>
      <c r="C374" s="80"/>
      <c r="D374" s="36"/>
    </row>
    <row r="375" spans="2:4" x14ac:dyDescent="0.25">
      <c r="B375" s="36">
        <f t="shared" si="20"/>
        <v>370</v>
      </c>
      <c r="C375" s="80"/>
      <c r="D375" s="36"/>
    </row>
    <row r="376" spans="2:4" x14ac:dyDescent="0.25">
      <c r="B376" s="36">
        <f t="shared" si="20"/>
        <v>371</v>
      </c>
      <c r="C376" s="80"/>
      <c r="D376" s="36"/>
    </row>
    <row r="377" spans="2:4" x14ac:dyDescent="0.25">
      <c r="B377" s="36">
        <f t="shared" si="20"/>
        <v>372</v>
      </c>
      <c r="C377" s="80"/>
      <c r="D377" s="36"/>
    </row>
    <row r="378" spans="2:4" x14ac:dyDescent="0.25">
      <c r="B378" s="36">
        <f t="shared" si="20"/>
        <v>373</v>
      </c>
      <c r="C378" s="80"/>
      <c r="D378" s="36"/>
    </row>
    <row r="379" spans="2:4" x14ac:dyDescent="0.25">
      <c r="B379" s="36">
        <f t="shared" si="20"/>
        <v>374</v>
      </c>
      <c r="C379" s="80"/>
      <c r="D379" s="36"/>
    </row>
    <row r="380" spans="2:4" x14ac:dyDescent="0.25">
      <c r="B380" s="36">
        <f t="shared" si="20"/>
        <v>375</v>
      </c>
      <c r="C380" s="80"/>
      <c r="D380" s="36"/>
    </row>
    <row r="381" spans="2:4" x14ac:dyDescent="0.25">
      <c r="B381" s="36">
        <f t="shared" si="20"/>
        <v>376</v>
      </c>
      <c r="C381" s="80"/>
      <c r="D381" s="36"/>
    </row>
    <row r="382" spans="2:4" x14ac:dyDescent="0.25">
      <c r="B382" s="36">
        <f t="shared" si="20"/>
        <v>377</v>
      </c>
      <c r="C382" s="80"/>
      <c r="D382" s="36"/>
    </row>
    <row r="383" spans="2:4" x14ac:dyDescent="0.25">
      <c r="B383" s="36">
        <f t="shared" si="20"/>
        <v>378</v>
      </c>
      <c r="C383" s="80"/>
      <c r="D383" s="36"/>
    </row>
    <row r="384" spans="2:4" x14ac:dyDescent="0.25">
      <c r="B384" s="36">
        <f t="shared" si="20"/>
        <v>379</v>
      </c>
      <c r="C384" s="80"/>
      <c r="D384" s="36"/>
    </row>
    <row r="385" spans="2:4" x14ac:dyDescent="0.25">
      <c r="B385" s="36">
        <f t="shared" si="20"/>
        <v>380</v>
      </c>
      <c r="C385" s="80"/>
      <c r="D385" s="36"/>
    </row>
    <row r="386" spans="2:4" x14ac:dyDescent="0.25">
      <c r="B386" s="36">
        <f t="shared" si="20"/>
        <v>381</v>
      </c>
      <c r="C386" s="80"/>
      <c r="D386" s="36"/>
    </row>
    <row r="387" spans="2:4" x14ac:dyDescent="0.25">
      <c r="B387" s="36">
        <f t="shared" si="20"/>
        <v>382</v>
      </c>
      <c r="C387" s="80"/>
      <c r="D387" s="36"/>
    </row>
    <row r="388" spans="2:4" x14ac:dyDescent="0.25">
      <c r="B388" s="36">
        <f t="shared" si="20"/>
        <v>383</v>
      </c>
      <c r="C388" s="80"/>
      <c r="D388" s="36"/>
    </row>
    <row r="389" spans="2:4" x14ac:dyDescent="0.25">
      <c r="B389" s="36">
        <f t="shared" si="20"/>
        <v>384</v>
      </c>
      <c r="C389" s="80"/>
      <c r="D389" s="36"/>
    </row>
    <row r="390" spans="2:4" x14ac:dyDescent="0.25">
      <c r="B390" s="36">
        <f t="shared" si="20"/>
        <v>385</v>
      </c>
      <c r="C390" s="80"/>
      <c r="D390" s="36"/>
    </row>
    <row r="391" spans="2:4" x14ac:dyDescent="0.25">
      <c r="B391" s="36">
        <f t="shared" ref="B391:B454" si="21">B390+1</f>
        <v>386</v>
      </c>
      <c r="C391" s="80"/>
      <c r="D391" s="36"/>
    </row>
    <row r="392" spans="2:4" x14ac:dyDescent="0.25">
      <c r="B392" s="36">
        <f t="shared" si="21"/>
        <v>387</v>
      </c>
      <c r="C392" s="80"/>
      <c r="D392" s="36"/>
    </row>
    <row r="393" spans="2:4" x14ac:dyDescent="0.25">
      <c r="B393" s="36">
        <f t="shared" si="21"/>
        <v>388</v>
      </c>
      <c r="C393" s="80"/>
      <c r="D393" s="36"/>
    </row>
    <row r="394" spans="2:4" x14ac:dyDescent="0.25">
      <c r="B394" s="36">
        <f t="shared" si="21"/>
        <v>389</v>
      </c>
      <c r="C394" s="80"/>
      <c r="D394" s="36"/>
    </row>
    <row r="395" spans="2:4" x14ac:dyDescent="0.25">
      <c r="B395" s="36">
        <f t="shared" si="21"/>
        <v>390</v>
      </c>
      <c r="C395" s="80"/>
      <c r="D395" s="36"/>
    </row>
    <row r="396" spans="2:4" x14ac:dyDescent="0.25">
      <c r="B396" s="36">
        <f t="shared" si="21"/>
        <v>391</v>
      </c>
      <c r="C396" s="80"/>
      <c r="D396" s="36"/>
    </row>
    <row r="397" spans="2:4" x14ac:dyDescent="0.25">
      <c r="B397" s="36">
        <f t="shared" si="21"/>
        <v>392</v>
      </c>
      <c r="C397" s="80"/>
      <c r="D397" s="36"/>
    </row>
    <row r="398" spans="2:4" x14ac:dyDescent="0.25">
      <c r="B398" s="36">
        <f t="shared" si="21"/>
        <v>393</v>
      </c>
      <c r="C398" s="80"/>
      <c r="D398" s="36"/>
    </row>
    <row r="399" spans="2:4" x14ac:dyDescent="0.25">
      <c r="B399" s="36">
        <f t="shared" si="21"/>
        <v>394</v>
      </c>
      <c r="C399" s="80"/>
      <c r="D399" s="36"/>
    </row>
    <row r="400" spans="2:4" x14ac:dyDescent="0.25">
      <c r="B400" s="36">
        <f t="shared" si="21"/>
        <v>395</v>
      </c>
      <c r="C400" s="80"/>
      <c r="D400" s="36"/>
    </row>
    <row r="401" spans="2:4" x14ac:dyDescent="0.25">
      <c r="B401" s="36">
        <f t="shared" si="21"/>
        <v>396</v>
      </c>
      <c r="C401" s="80"/>
      <c r="D401" s="36"/>
    </row>
    <row r="402" spans="2:4" x14ac:dyDescent="0.25">
      <c r="B402" s="36">
        <f t="shared" si="21"/>
        <v>397</v>
      </c>
      <c r="C402" s="80"/>
      <c r="D402" s="36"/>
    </row>
    <row r="403" spans="2:4" x14ac:dyDescent="0.25">
      <c r="B403" s="36">
        <f t="shared" si="21"/>
        <v>398</v>
      </c>
      <c r="C403" s="80"/>
      <c r="D403" s="36"/>
    </row>
    <row r="404" spans="2:4" x14ac:dyDescent="0.25">
      <c r="B404" s="36">
        <f t="shared" si="21"/>
        <v>399</v>
      </c>
      <c r="C404" s="80"/>
      <c r="D404" s="36"/>
    </row>
    <row r="405" spans="2:4" x14ac:dyDescent="0.25">
      <c r="B405" s="36">
        <f t="shared" si="21"/>
        <v>400</v>
      </c>
      <c r="C405" s="80"/>
      <c r="D405" s="36"/>
    </row>
    <row r="406" spans="2:4" x14ac:dyDescent="0.25">
      <c r="B406" s="36">
        <f t="shared" si="21"/>
        <v>401</v>
      </c>
      <c r="C406" s="80"/>
      <c r="D406" s="36"/>
    </row>
    <row r="407" spans="2:4" x14ac:dyDescent="0.25">
      <c r="B407" s="36">
        <f t="shared" si="21"/>
        <v>402</v>
      </c>
      <c r="C407" s="80"/>
      <c r="D407" s="36"/>
    </row>
    <row r="408" spans="2:4" x14ac:dyDescent="0.25">
      <c r="B408" s="36">
        <f t="shared" si="21"/>
        <v>403</v>
      </c>
      <c r="C408" s="80"/>
      <c r="D408" s="36"/>
    </row>
    <row r="409" spans="2:4" x14ac:dyDescent="0.25">
      <c r="B409" s="36">
        <f t="shared" si="21"/>
        <v>404</v>
      </c>
      <c r="C409" s="80"/>
      <c r="D409" s="36"/>
    </row>
    <row r="410" spans="2:4" x14ac:dyDescent="0.25">
      <c r="B410" s="36">
        <f t="shared" si="21"/>
        <v>405</v>
      </c>
      <c r="C410" s="80"/>
      <c r="D410" s="36"/>
    </row>
    <row r="411" spans="2:4" x14ac:dyDescent="0.25">
      <c r="B411" s="36">
        <f t="shared" si="21"/>
        <v>406</v>
      </c>
      <c r="C411" s="80"/>
      <c r="D411" s="36"/>
    </row>
    <row r="412" spans="2:4" x14ac:dyDescent="0.25">
      <c r="B412" s="36">
        <f t="shared" si="21"/>
        <v>407</v>
      </c>
      <c r="C412" s="80"/>
      <c r="D412" s="36"/>
    </row>
    <row r="413" spans="2:4" x14ac:dyDescent="0.25">
      <c r="B413" s="36">
        <f t="shared" si="21"/>
        <v>408</v>
      </c>
      <c r="C413" s="80"/>
      <c r="D413" s="36"/>
    </row>
    <row r="414" spans="2:4" x14ac:dyDescent="0.25">
      <c r="B414" s="36">
        <f t="shared" si="21"/>
        <v>409</v>
      </c>
      <c r="C414" s="80"/>
      <c r="D414" s="36"/>
    </row>
    <row r="415" spans="2:4" x14ac:dyDescent="0.25">
      <c r="B415" s="36">
        <f t="shared" si="21"/>
        <v>410</v>
      </c>
      <c r="C415" s="80"/>
      <c r="D415" s="36"/>
    </row>
    <row r="416" spans="2:4" x14ac:dyDescent="0.25">
      <c r="B416" s="36">
        <f t="shared" si="21"/>
        <v>411</v>
      </c>
      <c r="C416" s="80"/>
      <c r="D416" s="36"/>
    </row>
    <row r="417" spans="2:4" x14ac:dyDescent="0.25">
      <c r="B417" s="36">
        <f t="shared" si="21"/>
        <v>412</v>
      </c>
      <c r="C417" s="80"/>
      <c r="D417" s="36"/>
    </row>
    <row r="418" spans="2:4" x14ac:dyDescent="0.25">
      <c r="B418" s="36">
        <f t="shared" si="21"/>
        <v>413</v>
      </c>
      <c r="C418" s="80"/>
      <c r="D418" s="36"/>
    </row>
    <row r="419" spans="2:4" x14ac:dyDescent="0.25">
      <c r="B419" s="36">
        <f t="shared" si="21"/>
        <v>414</v>
      </c>
      <c r="C419" s="80"/>
      <c r="D419" s="36"/>
    </row>
    <row r="420" spans="2:4" x14ac:dyDescent="0.25">
      <c r="B420" s="36">
        <f t="shared" si="21"/>
        <v>415</v>
      </c>
      <c r="C420" s="80"/>
      <c r="D420" s="36"/>
    </row>
    <row r="421" spans="2:4" x14ac:dyDescent="0.25">
      <c r="B421" s="36">
        <f t="shared" si="21"/>
        <v>416</v>
      </c>
      <c r="C421" s="80"/>
      <c r="D421" s="36"/>
    </row>
    <row r="422" spans="2:4" x14ac:dyDescent="0.25">
      <c r="B422" s="36">
        <f t="shared" si="21"/>
        <v>417</v>
      </c>
      <c r="C422" s="80"/>
      <c r="D422" s="36"/>
    </row>
    <row r="423" spans="2:4" x14ac:dyDescent="0.25">
      <c r="B423" s="36">
        <f t="shared" si="21"/>
        <v>418</v>
      </c>
      <c r="C423" s="80"/>
      <c r="D423" s="36"/>
    </row>
    <row r="424" spans="2:4" x14ac:dyDescent="0.25">
      <c r="B424" s="36">
        <f t="shared" si="21"/>
        <v>419</v>
      </c>
      <c r="C424" s="80"/>
      <c r="D424" s="36"/>
    </row>
    <row r="425" spans="2:4" x14ac:dyDescent="0.25">
      <c r="B425" s="36">
        <f t="shared" si="21"/>
        <v>420</v>
      </c>
      <c r="C425" s="80"/>
      <c r="D425" s="36"/>
    </row>
    <row r="426" spans="2:4" x14ac:dyDescent="0.25">
      <c r="B426" s="36">
        <f t="shared" si="21"/>
        <v>421</v>
      </c>
      <c r="C426" s="80"/>
      <c r="D426" s="36"/>
    </row>
    <row r="427" spans="2:4" x14ac:dyDescent="0.25">
      <c r="B427" s="36">
        <f t="shared" si="21"/>
        <v>422</v>
      </c>
      <c r="C427" s="80"/>
      <c r="D427" s="36"/>
    </row>
    <row r="428" spans="2:4" x14ac:dyDescent="0.25">
      <c r="B428" s="36">
        <f t="shared" si="21"/>
        <v>423</v>
      </c>
      <c r="C428" s="80"/>
      <c r="D428" s="36"/>
    </row>
    <row r="429" spans="2:4" x14ac:dyDescent="0.25">
      <c r="B429" s="36">
        <f t="shared" si="21"/>
        <v>424</v>
      </c>
      <c r="C429" s="80"/>
      <c r="D429" s="36"/>
    </row>
    <row r="430" spans="2:4" x14ac:dyDescent="0.25">
      <c r="B430" s="36">
        <f t="shared" si="21"/>
        <v>425</v>
      </c>
      <c r="C430" s="80"/>
      <c r="D430" s="36"/>
    </row>
    <row r="431" spans="2:4" x14ac:dyDescent="0.25">
      <c r="B431" s="36">
        <f t="shared" si="21"/>
        <v>426</v>
      </c>
      <c r="C431" s="80"/>
      <c r="D431" s="36"/>
    </row>
    <row r="432" spans="2:4" x14ac:dyDescent="0.25">
      <c r="B432" s="36">
        <f t="shared" si="21"/>
        <v>427</v>
      </c>
      <c r="C432" s="80"/>
      <c r="D432" s="36"/>
    </row>
    <row r="433" spans="2:4" x14ac:dyDescent="0.25">
      <c r="B433" s="36">
        <f t="shared" si="21"/>
        <v>428</v>
      </c>
      <c r="C433" s="80"/>
      <c r="D433" s="36"/>
    </row>
    <row r="434" spans="2:4" x14ac:dyDescent="0.25">
      <c r="B434" s="36">
        <f t="shared" si="21"/>
        <v>429</v>
      </c>
      <c r="C434" s="80"/>
      <c r="D434" s="36"/>
    </row>
    <row r="435" spans="2:4" x14ac:dyDescent="0.25">
      <c r="B435" s="36">
        <f t="shared" si="21"/>
        <v>430</v>
      </c>
      <c r="C435" s="80"/>
      <c r="D435" s="36"/>
    </row>
    <row r="436" spans="2:4" x14ac:dyDescent="0.25">
      <c r="B436" s="36">
        <f t="shared" si="21"/>
        <v>431</v>
      </c>
      <c r="C436" s="80"/>
      <c r="D436" s="36"/>
    </row>
    <row r="437" spans="2:4" x14ac:dyDescent="0.25">
      <c r="B437" s="36">
        <f t="shared" si="21"/>
        <v>432</v>
      </c>
      <c r="C437" s="80"/>
      <c r="D437" s="36"/>
    </row>
    <row r="438" spans="2:4" x14ac:dyDescent="0.25">
      <c r="B438" s="36">
        <f t="shared" si="21"/>
        <v>433</v>
      </c>
      <c r="C438" s="80"/>
      <c r="D438" s="36"/>
    </row>
    <row r="439" spans="2:4" x14ac:dyDescent="0.25">
      <c r="B439" s="36">
        <f t="shared" si="21"/>
        <v>434</v>
      </c>
      <c r="C439" s="80"/>
      <c r="D439" s="36"/>
    </row>
    <row r="440" spans="2:4" x14ac:dyDescent="0.25">
      <c r="B440" s="36">
        <f t="shared" si="21"/>
        <v>435</v>
      </c>
      <c r="C440" s="80"/>
      <c r="D440" s="36"/>
    </row>
    <row r="441" spans="2:4" x14ac:dyDescent="0.25">
      <c r="B441" s="36">
        <f t="shared" si="21"/>
        <v>436</v>
      </c>
      <c r="C441" s="80"/>
      <c r="D441" s="36"/>
    </row>
    <row r="442" spans="2:4" x14ac:dyDescent="0.25">
      <c r="B442" s="36">
        <f t="shared" si="21"/>
        <v>437</v>
      </c>
      <c r="C442" s="80"/>
      <c r="D442" s="36"/>
    </row>
    <row r="443" spans="2:4" x14ac:dyDescent="0.25">
      <c r="B443" s="36">
        <f t="shared" si="21"/>
        <v>438</v>
      </c>
      <c r="C443" s="80"/>
      <c r="D443" s="36"/>
    </row>
    <row r="444" spans="2:4" x14ac:dyDescent="0.25">
      <c r="B444" s="36">
        <f t="shared" si="21"/>
        <v>439</v>
      </c>
      <c r="C444" s="80"/>
      <c r="D444" s="36"/>
    </row>
    <row r="445" spans="2:4" x14ac:dyDescent="0.25">
      <c r="B445" s="36">
        <f t="shared" si="21"/>
        <v>440</v>
      </c>
      <c r="C445" s="80"/>
      <c r="D445" s="36"/>
    </row>
    <row r="446" spans="2:4" x14ac:dyDescent="0.25">
      <c r="B446" s="36">
        <f t="shared" si="21"/>
        <v>441</v>
      </c>
      <c r="C446" s="80"/>
      <c r="D446" s="36"/>
    </row>
    <row r="447" spans="2:4" x14ac:dyDescent="0.25">
      <c r="B447" s="36">
        <f t="shared" si="21"/>
        <v>442</v>
      </c>
      <c r="C447" s="80"/>
      <c r="D447" s="36"/>
    </row>
    <row r="448" spans="2:4" x14ac:dyDescent="0.25">
      <c r="B448" s="36">
        <f t="shared" si="21"/>
        <v>443</v>
      </c>
      <c r="C448" s="80"/>
      <c r="D448" s="36"/>
    </row>
    <row r="449" spans="2:4" x14ac:dyDescent="0.25">
      <c r="B449" s="36">
        <f t="shared" si="21"/>
        <v>444</v>
      </c>
      <c r="C449" s="80"/>
      <c r="D449" s="36"/>
    </row>
    <row r="450" spans="2:4" x14ac:dyDescent="0.25">
      <c r="B450" s="36">
        <f t="shared" si="21"/>
        <v>445</v>
      </c>
      <c r="C450" s="80"/>
      <c r="D450" s="36"/>
    </row>
    <row r="451" spans="2:4" x14ac:dyDescent="0.25">
      <c r="B451" s="36">
        <f t="shared" si="21"/>
        <v>446</v>
      </c>
      <c r="C451" s="80"/>
      <c r="D451" s="36"/>
    </row>
    <row r="452" spans="2:4" x14ac:dyDescent="0.25">
      <c r="B452" s="36">
        <f t="shared" si="21"/>
        <v>447</v>
      </c>
      <c r="C452" s="80"/>
      <c r="D452" s="36"/>
    </row>
    <row r="453" spans="2:4" x14ac:dyDescent="0.25">
      <c r="B453" s="36">
        <f t="shared" si="21"/>
        <v>448</v>
      </c>
      <c r="C453" s="80"/>
      <c r="D453" s="36"/>
    </row>
    <row r="454" spans="2:4" x14ac:dyDescent="0.25">
      <c r="B454" s="36">
        <f t="shared" si="21"/>
        <v>449</v>
      </c>
      <c r="C454" s="80"/>
      <c r="D454" s="36"/>
    </row>
    <row r="455" spans="2:4" x14ac:dyDescent="0.25">
      <c r="B455" s="36">
        <f t="shared" ref="B455:B518" si="22">B454+1</f>
        <v>450</v>
      </c>
      <c r="C455" s="80"/>
      <c r="D455" s="36"/>
    </row>
    <row r="456" spans="2:4" x14ac:dyDescent="0.25">
      <c r="B456" s="36">
        <f t="shared" si="22"/>
        <v>451</v>
      </c>
      <c r="C456" s="80"/>
      <c r="D456" s="36"/>
    </row>
    <row r="457" spans="2:4" x14ac:dyDescent="0.25">
      <c r="B457" s="36">
        <f t="shared" si="22"/>
        <v>452</v>
      </c>
      <c r="C457" s="80"/>
      <c r="D457" s="36"/>
    </row>
    <row r="458" spans="2:4" x14ac:dyDescent="0.25">
      <c r="B458" s="36">
        <f t="shared" si="22"/>
        <v>453</v>
      </c>
      <c r="C458" s="80"/>
      <c r="D458" s="36"/>
    </row>
    <row r="459" spans="2:4" x14ac:dyDescent="0.25">
      <c r="B459" s="36">
        <f t="shared" si="22"/>
        <v>454</v>
      </c>
      <c r="C459" s="80"/>
      <c r="D459" s="36"/>
    </row>
    <row r="460" spans="2:4" x14ac:dyDescent="0.25">
      <c r="B460" s="36">
        <f t="shared" si="22"/>
        <v>455</v>
      </c>
      <c r="C460" s="80"/>
      <c r="D460" s="36"/>
    </row>
    <row r="461" spans="2:4" x14ac:dyDescent="0.25">
      <c r="B461" s="36">
        <f t="shared" si="22"/>
        <v>456</v>
      </c>
      <c r="C461" s="80"/>
      <c r="D461" s="36"/>
    </row>
    <row r="462" spans="2:4" x14ac:dyDescent="0.25">
      <c r="B462" s="36">
        <f t="shared" si="22"/>
        <v>457</v>
      </c>
      <c r="C462" s="80"/>
      <c r="D462" s="36"/>
    </row>
    <row r="463" spans="2:4" x14ac:dyDescent="0.25">
      <c r="B463" s="36">
        <f t="shared" si="22"/>
        <v>458</v>
      </c>
      <c r="C463" s="80"/>
      <c r="D463" s="36"/>
    </row>
    <row r="464" spans="2:4" x14ac:dyDescent="0.25">
      <c r="B464" s="36">
        <f t="shared" si="22"/>
        <v>459</v>
      </c>
      <c r="C464" s="80"/>
      <c r="D464" s="36"/>
    </row>
    <row r="465" spans="2:4" x14ac:dyDescent="0.25">
      <c r="B465" s="36">
        <f t="shared" si="22"/>
        <v>460</v>
      </c>
      <c r="C465" s="80"/>
      <c r="D465" s="36"/>
    </row>
    <row r="466" spans="2:4" x14ac:dyDescent="0.25">
      <c r="B466" s="36">
        <f t="shared" si="22"/>
        <v>461</v>
      </c>
      <c r="C466" s="80"/>
      <c r="D466" s="36"/>
    </row>
    <row r="467" spans="2:4" x14ac:dyDescent="0.25">
      <c r="B467" s="36">
        <f t="shared" si="22"/>
        <v>462</v>
      </c>
      <c r="C467" s="80"/>
      <c r="D467" s="36"/>
    </row>
    <row r="468" spans="2:4" x14ac:dyDescent="0.25">
      <c r="B468" s="36">
        <f t="shared" si="22"/>
        <v>463</v>
      </c>
      <c r="C468" s="80"/>
      <c r="D468" s="36"/>
    </row>
    <row r="469" spans="2:4" x14ac:dyDescent="0.25">
      <c r="B469" s="36">
        <f t="shared" si="22"/>
        <v>464</v>
      </c>
      <c r="C469" s="80"/>
      <c r="D469" s="36"/>
    </row>
    <row r="470" spans="2:4" x14ac:dyDescent="0.25">
      <c r="B470" s="36">
        <f t="shared" si="22"/>
        <v>465</v>
      </c>
      <c r="C470" s="80"/>
      <c r="D470" s="36"/>
    </row>
    <row r="471" spans="2:4" x14ac:dyDescent="0.25">
      <c r="B471" s="36">
        <f t="shared" si="22"/>
        <v>466</v>
      </c>
      <c r="C471" s="80"/>
      <c r="D471" s="36"/>
    </row>
    <row r="472" spans="2:4" x14ac:dyDescent="0.25">
      <c r="B472" s="36">
        <f t="shared" si="22"/>
        <v>467</v>
      </c>
      <c r="C472" s="80"/>
      <c r="D472" s="36"/>
    </row>
    <row r="473" spans="2:4" x14ac:dyDescent="0.25">
      <c r="B473" s="36">
        <f t="shared" si="22"/>
        <v>468</v>
      </c>
      <c r="C473" s="80"/>
      <c r="D473" s="36"/>
    </row>
    <row r="474" spans="2:4" x14ac:dyDescent="0.25">
      <c r="B474" s="36">
        <f t="shared" si="22"/>
        <v>469</v>
      </c>
      <c r="C474" s="80"/>
      <c r="D474" s="36"/>
    </row>
    <row r="475" spans="2:4" x14ac:dyDescent="0.25">
      <c r="B475" s="36">
        <f t="shared" si="22"/>
        <v>470</v>
      </c>
      <c r="C475" s="80"/>
      <c r="D475" s="36"/>
    </row>
    <row r="476" spans="2:4" x14ac:dyDescent="0.25">
      <c r="B476" s="36">
        <f t="shared" si="22"/>
        <v>471</v>
      </c>
      <c r="C476" s="80"/>
      <c r="D476" s="36"/>
    </row>
    <row r="477" spans="2:4" x14ac:dyDescent="0.25">
      <c r="B477" s="36">
        <f t="shared" si="22"/>
        <v>472</v>
      </c>
      <c r="C477" s="80"/>
      <c r="D477" s="36"/>
    </row>
    <row r="478" spans="2:4" x14ac:dyDescent="0.25">
      <c r="B478" s="36">
        <f t="shared" si="22"/>
        <v>473</v>
      </c>
      <c r="C478" s="80"/>
      <c r="D478" s="36"/>
    </row>
    <row r="479" spans="2:4" x14ac:dyDescent="0.25">
      <c r="B479" s="36">
        <f t="shared" si="22"/>
        <v>474</v>
      </c>
      <c r="C479" s="80"/>
      <c r="D479" s="36"/>
    </row>
    <row r="480" spans="2:4" x14ac:dyDescent="0.25">
      <c r="B480" s="36">
        <f t="shared" si="22"/>
        <v>475</v>
      </c>
      <c r="C480" s="80"/>
      <c r="D480" s="36"/>
    </row>
    <row r="481" spans="2:4" x14ac:dyDescent="0.25">
      <c r="B481" s="36">
        <f t="shared" si="22"/>
        <v>476</v>
      </c>
      <c r="C481" s="80"/>
      <c r="D481" s="36"/>
    </row>
    <row r="482" spans="2:4" x14ac:dyDescent="0.25">
      <c r="B482" s="36">
        <f t="shared" si="22"/>
        <v>477</v>
      </c>
      <c r="C482" s="80"/>
      <c r="D482" s="36"/>
    </row>
    <row r="483" spans="2:4" x14ac:dyDescent="0.25">
      <c r="B483" s="36">
        <f t="shared" si="22"/>
        <v>478</v>
      </c>
      <c r="C483" s="80"/>
      <c r="D483" s="36"/>
    </row>
    <row r="484" spans="2:4" x14ac:dyDescent="0.25">
      <c r="B484" s="36">
        <f t="shared" si="22"/>
        <v>479</v>
      </c>
      <c r="C484" s="80"/>
      <c r="D484" s="36"/>
    </row>
    <row r="485" spans="2:4" x14ac:dyDescent="0.25">
      <c r="B485" s="36">
        <f t="shared" si="22"/>
        <v>480</v>
      </c>
      <c r="C485" s="80"/>
      <c r="D485" s="36"/>
    </row>
    <row r="486" spans="2:4" x14ac:dyDescent="0.25">
      <c r="B486" s="36">
        <f t="shared" si="22"/>
        <v>481</v>
      </c>
      <c r="C486" s="80"/>
      <c r="D486" s="36"/>
    </row>
    <row r="487" spans="2:4" x14ac:dyDescent="0.25">
      <c r="B487" s="36">
        <f t="shared" si="22"/>
        <v>482</v>
      </c>
      <c r="C487" s="80"/>
      <c r="D487" s="36"/>
    </row>
    <row r="488" spans="2:4" x14ac:dyDescent="0.25">
      <c r="B488" s="36">
        <f t="shared" si="22"/>
        <v>483</v>
      </c>
      <c r="C488" s="80"/>
      <c r="D488" s="36"/>
    </row>
    <row r="489" spans="2:4" x14ac:dyDescent="0.25">
      <c r="B489" s="36">
        <f t="shared" si="22"/>
        <v>484</v>
      </c>
      <c r="C489" s="80"/>
      <c r="D489" s="36"/>
    </row>
    <row r="490" spans="2:4" x14ac:dyDescent="0.25">
      <c r="B490" s="36">
        <f t="shared" si="22"/>
        <v>485</v>
      </c>
      <c r="C490" s="80"/>
      <c r="D490" s="36"/>
    </row>
    <row r="491" spans="2:4" x14ac:dyDescent="0.25">
      <c r="B491" s="36">
        <f t="shared" si="22"/>
        <v>486</v>
      </c>
      <c r="C491" s="80"/>
      <c r="D491" s="36"/>
    </row>
    <row r="492" spans="2:4" x14ac:dyDescent="0.25">
      <c r="B492" s="36">
        <f t="shared" si="22"/>
        <v>487</v>
      </c>
      <c r="C492" s="80"/>
      <c r="D492" s="36"/>
    </row>
    <row r="493" spans="2:4" x14ac:dyDescent="0.25">
      <c r="B493" s="36">
        <f t="shared" si="22"/>
        <v>488</v>
      </c>
      <c r="C493" s="80"/>
      <c r="D493" s="36"/>
    </row>
    <row r="494" spans="2:4" x14ac:dyDescent="0.25">
      <c r="B494" s="36">
        <f t="shared" si="22"/>
        <v>489</v>
      </c>
      <c r="C494" s="80"/>
      <c r="D494" s="36"/>
    </row>
    <row r="495" spans="2:4" x14ac:dyDescent="0.25">
      <c r="B495" s="36">
        <f t="shared" si="22"/>
        <v>490</v>
      </c>
      <c r="C495" s="80"/>
      <c r="D495" s="36"/>
    </row>
    <row r="496" spans="2:4" x14ac:dyDescent="0.25">
      <c r="B496" s="36">
        <f t="shared" si="22"/>
        <v>491</v>
      </c>
      <c r="C496" s="80"/>
      <c r="D496" s="36"/>
    </row>
    <row r="497" spans="2:4" x14ac:dyDescent="0.25">
      <c r="B497" s="36">
        <f t="shared" si="22"/>
        <v>492</v>
      </c>
      <c r="C497" s="80"/>
      <c r="D497" s="36"/>
    </row>
    <row r="498" spans="2:4" x14ac:dyDescent="0.25">
      <c r="B498" s="36">
        <f t="shared" si="22"/>
        <v>493</v>
      </c>
      <c r="C498" s="80"/>
      <c r="D498" s="36"/>
    </row>
    <row r="499" spans="2:4" x14ac:dyDescent="0.25">
      <c r="B499" s="36">
        <f t="shared" si="22"/>
        <v>494</v>
      </c>
      <c r="C499" s="80"/>
      <c r="D499" s="36"/>
    </row>
    <row r="500" spans="2:4" x14ac:dyDescent="0.25">
      <c r="B500" s="36">
        <f t="shared" si="22"/>
        <v>495</v>
      </c>
      <c r="C500" s="80"/>
      <c r="D500" s="36"/>
    </row>
    <row r="501" spans="2:4" x14ac:dyDescent="0.25">
      <c r="B501" s="36">
        <f t="shared" si="22"/>
        <v>496</v>
      </c>
      <c r="C501" s="80"/>
      <c r="D501" s="36"/>
    </row>
    <row r="502" spans="2:4" x14ac:dyDescent="0.25">
      <c r="B502" s="36">
        <f t="shared" si="22"/>
        <v>497</v>
      </c>
      <c r="C502" s="80"/>
      <c r="D502" s="36"/>
    </row>
    <row r="503" spans="2:4" x14ac:dyDescent="0.25">
      <c r="B503" s="36">
        <f t="shared" si="22"/>
        <v>498</v>
      </c>
      <c r="C503" s="80"/>
      <c r="D503" s="36"/>
    </row>
    <row r="504" spans="2:4" x14ac:dyDescent="0.25">
      <c r="B504" s="36">
        <f t="shared" si="22"/>
        <v>499</v>
      </c>
      <c r="C504" s="80"/>
      <c r="D504" s="36"/>
    </row>
    <row r="505" spans="2:4" x14ac:dyDescent="0.25">
      <c r="B505" s="36">
        <f t="shared" si="22"/>
        <v>500</v>
      </c>
      <c r="C505" s="80"/>
      <c r="D505" s="36"/>
    </row>
    <row r="506" spans="2:4" x14ac:dyDescent="0.25">
      <c r="B506" s="36">
        <f t="shared" si="22"/>
        <v>501</v>
      </c>
      <c r="C506" s="81"/>
      <c r="D506" s="36"/>
    </row>
    <row r="507" spans="2:4" x14ac:dyDescent="0.25">
      <c r="B507" s="36">
        <f t="shared" si="22"/>
        <v>502</v>
      </c>
      <c r="C507" s="81"/>
      <c r="D507" s="36"/>
    </row>
    <row r="508" spans="2:4" x14ac:dyDescent="0.25">
      <c r="B508" s="36">
        <f t="shared" si="22"/>
        <v>503</v>
      </c>
      <c r="C508" s="81"/>
      <c r="D508" s="36"/>
    </row>
    <row r="509" spans="2:4" x14ac:dyDescent="0.25">
      <c r="B509" s="36">
        <f t="shared" si="22"/>
        <v>504</v>
      </c>
      <c r="C509" s="81"/>
      <c r="D509" s="36"/>
    </row>
    <row r="510" spans="2:4" x14ac:dyDescent="0.25">
      <c r="B510" s="36">
        <f t="shared" si="22"/>
        <v>505</v>
      </c>
      <c r="C510" s="81"/>
      <c r="D510" s="36"/>
    </row>
    <row r="511" spans="2:4" x14ac:dyDescent="0.25">
      <c r="B511" s="36">
        <f t="shared" si="22"/>
        <v>506</v>
      </c>
      <c r="C511" s="81"/>
      <c r="D511" s="36"/>
    </row>
    <row r="512" spans="2:4" x14ac:dyDescent="0.25">
      <c r="B512" s="36">
        <f t="shared" si="22"/>
        <v>507</v>
      </c>
      <c r="C512" s="81"/>
      <c r="D512" s="36"/>
    </row>
    <row r="513" spans="2:4" x14ac:dyDescent="0.25">
      <c r="B513" s="36">
        <f t="shared" si="22"/>
        <v>508</v>
      </c>
      <c r="C513" s="81"/>
      <c r="D513" s="36"/>
    </row>
    <row r="514" spans="2:4" x14ac:dyDescent="0.25">
      <c r="B514" s="36">
        <f t="shared" si="22"/>
        <v>509</v>
      </c>
      <c r="C514" s="81"/>
      <c r="D514" s="36"/>
    </row>
    <row r="515" spans="2:4" x14ac:dyDescent="0.25">
      <c r="B515" s="36">
        <f t="shared" si="22"/>
        <v>510</v>
      </c>
      <c r="C515" s="81"/>
      <c r="D515" s="36"/>
    </row>
    <row r="516" spans="2:4" x14ac:dyDescent="0.25">
      <c r="B516" s="36">
        <f t="shared" si="22"/>
        <v>511</v>
      </c>
      <c r="C516" s="81"/>
      <c r="D516" s="36"/>
    </row>
    <row r="517" spans="2:4" x14ac:dyDescent="0.25">
      <c r="B517" s="36">
        <f t="shared" si="22"/>
        <v>512</v>
      </c>
      <c r="C517" s="81"/>
      <c r="D517" s="36"/>
    </row>
    <row r="518" spans="2:4" x14ac:dyDescent="0.25">
      <c r="B518" s="36">
        <f t="shared" si="22"/>
        <v>513</v>
      </c>
      <c r="C518" s="81"/>
      <c r="D518" s="36"/>
    </row>
    <row r="519" spans="2:4" x14ac:dyDescent="0.25">
      <c r="B519" s="36">
        <f t="shared" ref="B519:B582" si="23">B518+1</f>
        <v>514</v>
      </c>
      <c r="C519" s="81"/>
      <c r="D519" s="36"/>
    </row>
    <row r="520" spans="2:4" x14ac:dyDescent="0.25">
      <c r="B520" s="36">
        <f t="shared" si="23"/>
        <v>515</v>
      </c>
      <c r="C520" s="81"/>
      <c r="D520" s="36"/>
    </row>
    <row r="521" spans="2:4" x14ac:dyDescent="0.25">
      <c r="B521" s="36">
        <f t="shared" si="23"/>
        <v>516</v>
      </c>
      <c r="C521" s="81"/>
      <c r="D521" s="36"/>
    </row>
    <row r="522" spans="2:4" x14ac:dyDescent="0.25">
      <c r="B522" s="36">
        <f t="shared" si="23"/>
        <v>517</v>
      </c>
      <c r="C522" s="81"/>
      <c r="D522" s="36"/>
    </row>
    <row r="523" spans="2:4" x14ac:dyDescent="0.25">
      <c r="B523" s="36">
        <f t="shared" si="23"/>
        <v>518</v>
      </c>
      <c r="C523" s="81"/>
      <c r="D523" s="36"/>
    </row>
    <row r="524" spans="2:4" x14ac:dyDescent="0.25">
      <c r="B524" s="36">
        <f t="shared" si="23"/>
        <v>519</v>
      </c>
      <c r="C524" s="81"/>
      <c r="D524" s="36"/>
    </row>
    <row r="525" spans="2:4" x14ac:dyDescent="0.25">
      <c r="B525" s="36">
        <f t="shared" si="23"/>
        <v>520</v>
      </c>
      <c r="C525" s="81"/>
      <c r="D525" s="36"/>
    </row>
    <row r="526" spans="2:4" x14ac:dyDescent="0.25">
      <c r="B526" s="36">
        <f t="shared" si="23"/>
        <v>521</v>
      </c>
      <c r="C526" s="81"/>
      <c r="D526" s="36"/>
    </row>
    <row r="527" spans="2:4" x14ac:dyDescent="0.25">
      <c r="B527" s="36">
        <f t="shared" si="23"/>
        <v>522</v>
      </c>
      <c r="C527" s="81"/>
      <c r="D527" s="36"/>
    </row>
    <row r="528" spans="2:4" x14ac:dyDescent="0.25">
      <c r="B528" s="36">
        <f t="shared" si="23"/>
        <v>523</v>
      </c>
      <c r="C528" s="81"/>
      <c r="D528" s="36"/>
    </row>
    <row r="529" spans="2:4" x14ac:dyDescent="0.25">
      <c r="B529" s="36">
        <f t="shared" si="23"/>
        <v>524</v>
      </c>
      <c r="C529" s="81"/>
      <c r="D529" s="36"/>
    </row>
    <row r="530" spans="2:4" x14ac:dyDescent="0.25">
      <c r="B530" s="36">
        <f t="shared" si="23"/>
        <v>525</v>
      </c>
      <c r="C530" s="81"/>
      <c r="D530" s="36"/>
    </row>
    <row r="531" spans="2:4" x14ac:dyDescent="0.25">
      <c r="B531" s="36">
        <f t="shared" si="23"/>
        <v>526</v>
      </c>
      <c r="C531" s="81"/>
      <c r="D531" s="36"/>
    </row>
    <row r="532" spans="2:4" x14ac:dyDescent="0.25">
      <c r="B532" s="36">
        <f t="shared" si="23"/>
        <v>527</v>
      </c>
      <c r="C532" s="81"/>
      <c r="D532" s="36"/>
    </row>
    <row r="533" spans="2:4" x14ac:dyDescent="0.25">
      <c r="B533" s="36">
        <f t="shared" si="23"/>
        <v>528</v>
      </c>
      <c r="C533" s="81"/>
      <c r="D533" s="36"/>
    </row>
    <row r="534" spans="2:4" x14ac:dyDescent="0.25">
      <c r="B534" s="36">
        <f t="shared" si="23"/>
        <v>529</v>
      </c>
      <c r="C534" s="81"/>
      <c r="D534" s="36"/>
    </row>
    <row r="535" spans="2:4" x14ac:dyDescent="0.25">
      <c r="B535" s="36">
        <f t="shared" si="23"/>
        <v>530</v>
      </c>
      <c r="C535" s="81"/>
      <c r="D535" s="36"/>
    </row>
    <row r="536" spans="2:4" x14ac:dyDescent="0.25">
      <c r="B536" s="36">
        <f t="shared" si="23"/>
        <v>531</v>
      </c>
      <c r="C536" s="81"/>
      <c r="D536" s="36"/>
    </row>
    <row r="537" spans="2:4" x14ac:dyDescent="0.25">
      <c r="B537" s="36">
        <f t="shared" si="23"/>
        <v>532</v>
      </c>
      <c r="C537" s="81"/>
      <c r="D537" s="36"/>
    </row>
    <row r="538" spans="2:4" x14ac:dyDescent="0.25">
      <c r="B538" s="36">
        <f t="shared" si="23"/>
        <v>533</v>
      </c>
      <c r="C538" s="81"/>
      <c r="D538" s="36"/>
    </row>
    <row r="539" spans="2:4" x14ac:dyDescent="0.25">
      <c r="B539" s="36">
        <f t="shared" si="23"/>
        <v>534</v>
      </c>
      <c r="C539" s="81"/>
      <c r="D539" s="36"/>
    </row>
    <row r="540" spans="2:4" x14ac:dyDescent="0.25">
      <c r="B540" s="36">
        <f t="shared" si="23"/>
        <v>535</v>
      </c>
      <c r="C540" s="81"/>
      <c r="D540" s="36"/>
    </row>
    <row r="541" spans="2:4" x14ac:dyDescent="0.25">
      <c r="B541" s="36">
        <f t="shared" si="23"/>
        <v>536</v>
      </c>
      <c r="C541" s="81"/>
      <c r="D541" s="36"/>
    </row>
    <row r="542" spans="2:4" x14ac:dyDescent="0.25">
      <c r="B542" s="36">
        <f t="shared" si="23"/>
        <v>537</v>
      </c>
      <c r="C542" s="81"/>
      <c r="D542" s="36"/>
    </row>
    <row r="543" spans="2:4" x14ac:dyDescent="0.25">
      <c r="B543" s="36">
        <f t="shared" si="23"/>
        <v>538</v>
      </c>
      <c r="C543" s="81"/>
      <c r="D543" s="36"/>
    </row>
    <row r="544" spans="2:4" x14ac:dyDescent="0.25">
      <c r="B544" s="36">
        <f t="shared" si="23"/>
        <v>539</v>
      </c>
      <c r="C544" s="81"/>
      <c r="D544" s="36"/>
    </row>
    <row r="545" spans="2:4" x14ac:dyDescent="0.25">
      <c r="B545" s="36">
        <f t="shared" si="23"/>
        <v>540</v>
      </c>
      <c r="C545" s="81"/>
      <c r="D545" s="36"/>
    </row>
    <row r="546" spans="2:4" x14ac:dyDescent="0.25">
      <c r="B546" s="36">
        <f t="shared" si="23"/>
        <v>541</v>
      </c>
      <c r="C546" s="81"/>
      <c r="D546" s="36"/>
    </row>
    <row r="547" spans="2:4" x14ac:dyDescent="0.25">
      <c r="B547" s="36">
        <f t="shared" si="23"/>
        <v>542</v>
      </c>
      <c r="C547" s="81"/>
      <c r="D547" s="36"/>
    </row>
    <row r="548" spans="2:4" x14ac:dyDescent="0.25">
      <c r="B548" s="36">
        <f t="shared" si="23"/>
        <v>543</v>
      </c>
      <c r="C548" s="81"/>
      <c r="D548" s="36"/>
    </row>
    <row r="549" spans="2:4" x14ac:dyDescent="0.25">
      <c r="B549" s="36">
        <f t="shared" si="23"/>
        <v>544</v>
      </c>
      <c r="C549" s="81"/>
      <c r="D549" s="36"/>
    </row>
    <row r="550" spans="2:4" x14ac:dyDescent="0.25">
      <c r="B550" s="36">
        <f t="shared" si="23"/>
        <v>545</v>
      </c>
      <c r="C550" s="81"/>
      <c r="D550" s="36"/>
    </row>
    <row r="551" spans="2:4" x14ac:dyDescent="0.25">
      <c r="B551" s="36">
        <f t="shared" si="23"/>
        <v>546</v>
      </c>
      <c r="C551" s="81"/>
      <c r="D551" s="36"/>
    </row>
    <row r="552" spans="2:4" x14ac:dyDescent="0.25">
      <c r="B552" s="36">
        <f t="shared" si="23"/>
        <v>547</v>
      </c>
      <c r="C552" s="81"/>
      <c r="D552" s="36"/>
    </row>
    <row r="553" spans="2:4" x14ac:dyDescent="0.25">
      <c r="B553" s="36">
        <f t="shared" si="23"/>
        <v>548</v>
      </c>
      <c r="C553" s="81"/>
      <c r="D553" s="36"/>
    </row>
    <row r="554" spans="2:4" x14ac:dyDescent="0.25">
      <c r="B554" s="36">
        <f t="shared" si="23"/>
        <v>549</v>
      </c>
      <c r="C554" s="81"/>
      <c r="D554" s="36"/>
    </row>
    <row r="555" spans="2:4" x14ac:dyDescent="0.25">
      <c r="B555" s="36">
        <f t="shared" si="23"/>
        <v>550</v>
      </c>
      <c r="C555" s="81"/>
      <c r="D555" s="36"/>
    </row>
    <row r="556" spans="2:4" x14ac:dyDescent="0.25">
      <c r="B556" s="36">
        <f t="shared" si="23"/>
        <v>551</v>
      </c>
      <c r="C556" s="81"/>
      <c r="D556" s="36"/>
    </row>
    <row r="557" spans="2:4" x14ac:dyDescent="0.25">
      <c r="B557" s="36">
        <f t="shared" si="23"/>
        <v>552</v>
      </c>
      <c r="C557" s="81"/>
      <c r="D557" s="36"/>
    </row>
    <row r="558" spans="2:4" x14ac:dyDescent="0.25">
      <c r="B558" s="36">
        <f t="shared" si="23"/>
        <v>553</v>
      </c>
      <c r="C558" s="81"/>
      <c r="D558" s="36"/>
    </row>
    <row r="559" spans="2:4" x14ac:dyDescent="0.25">
      <c r="B559" s="36">
        <f t="shared" si="23"/>
        <v>554</v>
      </c>
      <c r="C559" s="81"/>
      <c r="D559" s="36"/>
    </row>
    <row r="560" spans="2:4" x14ac:dyDescent="0.25">
      <c r="B560" s="36">
        <f t="shared" si="23"/>
        <v>555</v>
      </c>
      <c r="C560" s="81"/>
      <c r="D560" s="36"/>
    </row>
    <row r="561" spans="2:4" x14ac:dyDescent="0.25">
      <c r="B561" s="36">
        <f t="shared" si="23"/>
        <v>556</v>
      </c>
      <c r="C561" s="81"/>
      <c r="D561" s="36"/>
    </row>
    <row r="562" spans="2:4" x14ac:dyDescent="0.25">
      <c r="B562" s="36">
        <f t="shared" si="23"/>
        <v>557</v>
      </c>
      <c r="C562" s="81"/>
      <c r="D562" s="36"/>
    </row>
    <row r="563" spans="2:4" x14ac:dyDescent="0.25">
      <c r="B563" s="36">
        <f t="shared" si="23"/>
        <v>558</v>
      </c>
      <c r="C563" s="81"/>
      <c r="D563" s="36"/>
    </row>
    <row r="564" spans="2:4" x14ac:dyDescent="0.25">
      <c r="B564" s="36">
        <f t="shared" si="23"/>
        <v>559</v>
      </c>
      <c r="C564" s="81"/>
      <c r="D564" s="36"/>
    </row>
    <row r="565" spans="2:4" x14ac:dyDescent="0.25">
      <c r="B565" s="36">
        <f t="shared" si="23"/>
        <v>560</v>
      </c>
      <c r="C565" s="81"/>
      <c r="D565" s="36"/>
    </row>
    <row r="566" spans="2:4" x14ac:dyDescent="0.25">
      <c r="B566" s="36">
        <f t="shared" si="23"/>
        <v>561</v>
      </c>
      <c r="C566" s="81"/>
      <c r="D566" s="36"/>
    </row>
    <row r="567" spans="2:4" x14ac:dyDescent="0.25">
      <c r="B567" s="36">
        <f t="shared" si="23"/>
        <v>562</v>
      </c>
      <c r="C567" s="81"/>
      <c r="D567" s="36"/>
    </row>
    <row r="568" spans="2:4" x14ac:dyDescent="0.25">
      <c r="B568" s="36">
        <f t="shared" si="23"/>
        <v>563</v>
      </c>
      <c r="C568" s="81"/>
      <c r="D568" s="36"/>
    </row>
    <row r="569" spans="2:4" x14ac:dyDescent="0.25">
      <c r="B569" s="36">
        <f t="shared" si="23"/>
        <v>564</v>
      </c>
      <c r="C569" s="81"/>
      <c r="D569" s="36"/>
    </row>
    <row r="570" spans="2:4" x14ac:dyDescent="0.25">
      <c r="B570" s="36">
        <f t="shared" si="23"/>
        <v>565</v>
      </c>
      <c r="C570" s="81"/>
      <c r="D570" s="36"/>
    </row>
    <row r="571" spans="2:4" x14ac:dyDescent="0.25">
      <c r="B571" s="36">
        <f t="shared" si="23"/>
        <v>566</v>
      </c>
      <c r="C571" s="81"/>
      <c r="D571" s="36"/>
    </row>
    <row r="572" spans="2:4" x14ac:dyDescent="0.25">
      <c r="B572" s="36">
        <f t="shared" si="23"/>
        <v>567</v>
      </c>
      <c r="C572" s="81"/>
      <c r="D572" s="36"/>
    </row>
    <row r="573" spans="2:4" x14ac:dyDescent="0.25">
      <c r="B573" s="36">
        <f t="shared" si="23"/>
        <v>568</v>
      </c>
      <c r="C573" s="81"/>
      <c r="D573" s="36"/>
    </row>
    <row r="574" spans="2:4" x14ac:dyDescent="0.25">
      <c r="B574" s="36">
        <f t="shared" si="23"/>
        <v>569</v>
      </c>
      <c r="C574" s="81"/>
      <c r="D574" s="36"/>
    </row>
    <row r="575" spans="2:4" x14ac:dyDescent="0.25">
      <c r="B575" s="36">
        <f t="shared" si="23"/>
        <v>570</v>
      </c>
      <c r="C575" s="81"/>
      <c r="D575" s="36"/>
    </row>
    <row r="576" spans="2:4" x14ac:dyDescent="0.25">
      <c r="B576" s="36">
        <f t="shared" si="23"/>
        <v>571</v>
      </c>
      <c r="C576" s="81"/>
      <c r="D576" s="36"/>
    </row>
    <row r="577" spans="2:4" x14ac:dyDescent="0.25">
      <c r="B577" s="36">
        <f t="shared" si="23"/>
        <v>572</v>
      </c>
      <c r="C577" s="81"/>
      <c r="D577" s="36"/>
    </row>
    <row r="578" spans="2:4" x14ac:dyDescent="0.25">
      <c r="B578" s="36">
        <f t="shared" si="23"/>
        <v>573</v>
      </c>
      <c r="C578" s="81"/>
      <c r="D578" s="36"/>
    </row>
    <row r="579" spans="2:4" x14ac:dyDescent="0.25">
      <c r="B579" s="36">
        <f t="shared" si="23"/>
        <v>574</v>
      </c>
      <c r="C579" s="81"/>
      <c r="D579" s="36"/>
    </row>
    <row r="580" spans="2:4" x14ac:dyDescent="0.25">
      <c r="B580" s="36">
        <f t="shared" si="23"/>
        <v>575</v>
      </c>
      <c r="C580" s="81"/>
      <c r="D580" s="36"/>
    </row>
    <row r="581" spans="2:4" x14ac:dyDescent="0.25">
      <c r="B581" s="36">
        <f t="shared" si="23"/>
        <v>576</v>
      </c>
      <c r="C581" s="81"/>
      <c r="D581" s="36"/>
    </row>
    <row r="582" spans="2:4" x14ac:dyDescent="0.25">
      <c r="B582" s="36">
        <f t="shared" si="23"/>
        <v>577</v>
      </c>
      <c r="C582" s="81"/>
      <c r="D582" s="36"/>
    </row>
    <row r="583" spans="2:4" x14ac:dyDescent="0.25">
      <c r="B583" s="36">
        <f t="shared" ref="B583:B646" si="24">B582+1</f>
        <v>578</v>
      </c>
      <c r="C583" s="81"/>
      <c r="D583" s="36"/>
    </row>
    <row r="584" spans="2:4" x14ac:dyDescent="0.25">
      <c r="B584" s="36">
        <f t="shared" si="24"/>
        <v>579</v>
      </c>
      <c r="C584" s="81"/>
      <c r="D584" s="36"/>
    </row>
    <row r="585" spans="2:4" x14ac:dyDescent="0.25">
      <c r="B585" s="36">
        <f t="shared" si="24"/>
        <v>580</v>
      </c>
      <c r="C585" s="81"/>
      <c r="D585" s="36"/>
    </row>
    <row r="586" spans="2:4" x14ac:dyDescent="0.25">
      <c r="B586" s="36">
        <f t="shared" si="24"/>
        <v>581</v>
      </c>
      <c r="C586" s="81"/>
      <c r="D586" s="36"/>
    </row>
    <row r="587" spans="2:4" x14ac:dyDescent="0.25">
      <c r="B587" s="36">
        <f t="shared" si="24"/>
        <v>582</v>
      </c>
      <c r="C587" s="81"/>
      <c r="D587" s="36"/>
    </row>
    <row r="588" spans="2:4" x14ac:dyDescent="0.25">
      <c r="B588" s="36">
        <f t="shared" si="24"/>
        <v>583</v>
      </c>
      <c r="C588" s="81"/>
      <c r="D588" s="36"/>
    </row>
    <row r="589" spans="2:4" x14ac:dyDescent="0.25">
      <c r="B589" s="36">
        <f t="shared" si="24"/>
        <v>584</v>
      </c>
      <c r="C589" s="81"/>
      <c r="D589" s="36"/>
    </row>
    <row r="590" spans="2:4" x14ac:dyDescent="0.25">
      <c r="B590" s="36">
        <f t="shared" si="24"/>
        <v>585</v>
      </c>
      <c r="C590" s="81"/>
      <c r="D590" s="36"/>
    </row>
    <row r="591" spans="2:4" x14ac:dyDescent="0.25">
      <c r="B591" s="36">
        <f t="shared" si="24"/>
        <v>586</v>
      </c>
      <c r="C591" s="81"/>
      <c r="D591" s="36"/>
    </row>
    <row r="592" spans="2:4" x14ac:dyDescent="0.25">
      <c r="B592" s="36">
        <f t="shared" si="24"/>
        <v>587</v>
      </c>
      <c r="C592" s="81"/>
      <c r="D592" s="36"/>
    </row>
    <row r="593" spans="2:4" x14ac:dyDescent="0.25">
      <c r="B593" s="36">
        <f t="shared" si="24"/>
        <v>588</v>
      </c>
      <c r="C593" s="81"/>
      <c r="D593" s="36"/>
    </row>
    <row r="594" spans="2:4" x14ac:dyDescent="0.25">
      <c r="B594" s="36">
        <f t="shared" si="24"/>
        <v>589</v>
      </c>
      <c r="C594" s="81"/>
      <c r="D594" s="36"/>
    </row>
    <row r="595" spans="2:4" x14ac:dyDescent="0.25">
      <c r="B595" s="36">
        <f t="shared" si="24"/>
        <v>590</v>
      </c>
      <c r="C595" s="81"/>
      <c r="D595" s="36"/>
    </row>
    <row r="596" spans="2:4" x14ac:dyDescent="0.25">
      <c r="B596" s="36">
        <f t="shared" si="24"/>
        <v>591</v>
      </c>
      <c r="C596" s="81"/>
      <c r="D596" s="36"/>
    </row>
    <row r="597" spans="2:4" x14ac:dyDescent="0.25">
      <c r="B597" s="36">
        <f t="shared" si="24"/>
        <v>592</v>
      </c>
      <c r="C597" s="81"/>
      <c r="D597" s="36"/>
    </row>
    <row r="598" spans="2:4" x14ac:dyDescent="0.25">
      <c r="B598" s="36">
        <f t="shared" si="24"/>
        <v>593</v>
      </c>
      <c r="C598" s="81"/>
      <c r="D598" s="36"/>
    </row>
    <row r="599" spans="2:4" x14ac:dyDescent="0.25">
      <c r="B599" s="36">
        <f t="shared" si="24"/>
        <v>594</v>
      </c>
      <c r="C599" s="81"/>
      <c r="D599" s="36"/>
    </row>
    <row r="600" spans="2:4" x14ac:dyDescent="0.25">
      <c r="B600" s="36">
        <f t="shared" si="24"/>
        <v>595</v>
      </c>
      <c r="C600" s="81"/>
      <c r="D600" s="36"/>
    </row>
    <row r="601" spans="2:4" x14ac:dyDescent="0.25">
      <c r="B601" s="36">
        <f t="shared" si="24"/>
        <v>596</v>
      </c>
      <c r="C601" s="81"/>
      <c r="D601" s="36"/>
    </row>
    <row r="602" spans="2:4" x14ac:dyDescent="0.25">
      <c r="B602" s="36">
        <f t="shared" si="24"/>
        <v>597</v>
      </c>
      <c r="C602" s="81"/>
      <c r="D602" s="36"/>
    </row>
    <row r="603" spans="2:4" x14ac:dyDescent="0.25">
      <c r="B603" s="36">
        <f t="shared" si="24"/>
        <v>598</v>
      </c>
      <c r="C603" s="81"/>
      <c r="D603" s="36"/>
    </row>
    <row r="604" spans="2:4" x14ac:dyDescent="0.25">
      <c r="B604" s="36">
        <f t="shared" si="24"/>
        <v>599</v>
      </c>
      <c r="C604" s="81"/>
      <c r="D604" s="36"/>
    </row>
    <row r="605" spans="2:4" x14ac:dyDescent="0.25">
      <c r="B605" s="36">
        <f t="shared" si="24"/>
        <v>600</v>
      </c>
      <c r="C605" s="81"/>
      <c r="D605" s="36"/>
    </row>
    <row r="606" spans="2:4" x14ac:dyDescent="0.25">
      <c r="B606" s="36">
        <f t="shared" si="24"/>
        <v>601</v>
      </c>
      <c r="C606" s="81"/>
      <c r="D606" s="36"/>
    </row>
    <row r="607" spans="2:4" x14ac:dyDescent="0.25">
      <c r="B607" s="36">
        <f t="shared" si="24"/>
        <v>602</v>
      </c>
      <c r="C607" s="81"/>
      <c r="D607" s="36"/>
    </row>
    <row r="608" spans="2:4" x14ac:dyDescent="0.25">
      <c r="B608" s="36">
        <f t="shared" si="24"/>
        <v>603</v>
      </c>
      <c r="C608" s="81"/>
      <c r="D608" s="36"/>
    </row>
    <row r="609" spans="2:4" x14ac:dyDescent="0.25">
      <c r="B609" s="36">
        <f t="shared" si="24"/>
        <v>604</v>
      </c>
      <c r="C609" s="81"/>
      <c r="D609" s="36"/>
    </row>
    <row r="610" spans="2:4" x14ac:dyDescent="0.25">
      <c r="B610" s="36">
        <f t="shared" si="24"/>
        <v>605</v>
      </c>
      <c r="C610" s="81"/>
      <c r="D610" s="36"/>
    </row>
    <row r="611" spans="2:4" x14ac:dyDescent="0.25">
      <c r="B611" s="36">
        <f t="shared" si="24"/>
        <v>606</v>
      </c>
      <c r="C611" s="81"/>
      <c r="D611" s="36"/>
    </row>
    <row r="612" spans="2:4" x14ac:dyDescent="0.25">
      <c r="B612" s="36">
        <f t="shared" si="24"/>
        <v>607</v>
      </c>
      <c r="C612" s="81"/>
      <c r="D612" s="36"/>
    </row>
    <row r="613" spans="2:4" x14ac:dyDescent="0.25">
      <c r="B613" s="36">
        <f t="shared" si="24"/>
        <v>608</v>
      </c>
      <c r="C613" s="81"/>
      <c r="D613" s="36"/>
    </row>
    <row r="614" spans="2:4" x14ac:dyDescent="0.25">
      <c r="B614" s="36">
        <f t="shared" si="24"/>
        <v>609</v>
      </c>
      <c r="C614" s="81"/>
      <c r="D614" s="36"/>
    </row>
    <row r="615" spans="2:4" x14ac:dyDescent="0.25">
      <c r="B615" s="36">
        <f t="shared" si="24"/>
        <v>610</v>
      </c>
      <c r="C615" s="81"/>
      <c r="D615" s="36"/>
    </row>
    <row r="616" spans="2:4" x14ac:dyDescent="0.25">
      <c r="B616" s="36">
        <f t="shared" si="24"/>
        <v>611</v>
      </c>
      <c r="C616" s="81"/>
      <c r="D616" s="36"/>
    </row>
    <row r="617" spans="2:4" x14ac:dyDescent="0.25">
      <c r="B617" s="36">
        <f t="shared" si="24"/>
        <v>612</v>
      </c>
      <c r="C617" s="81"/>
      <c r="D617" s="36"/>
    </row>
    <row r="618" spans="2:4" x14ac:dyDescent="0.25">
      <c r="B618" s="36">
        <f t="shared" si="24"/>
        <v>613</v>
      </c>
      <c r="C618" s="81"/>
      <c r="D618" s="36"/>
    </row>
    <row r="619" spans="2:4" x14ac:dyDescent="0.25">
      <c r="B619" s="36">
        <f t="shared" si="24"/>
        <v>614</v>
      </c>
      <c r="C619" s="81"/>
      <c r="D619" s="36"/>
    </row>
    <row r="620" spans="2:4" x14ac:dyDescent="0.25">
      <c r="B620" s="36">
        <f t="shared" si="24"/>
        <v>615</v>
      </c>
      <c r="C620" s="81"/>
      <c r="D620" s="36"/>
    </row>
    <row r="621" spans="2:4" x14ac:dyDescent="0.25">
      <c r="B621" s="36">
        <f t="shared" si="24"/>
        <v>616</v>
      </c>
      <c r="C621" s="81"/>
      <c r="D621" s="36"/>
    </row>
    <row r="622" spans="2:4" x14ac:dyDescent="0.25">
      <c r="B622" s="36">
        <f t="shared" si="24"/>
        <v>617</v>
      </c>
      <c r="C622" s="81"/>
      <c r="D622" s="36"/>
    </row>
    <row r="623" spans="2:4" x14ac:dyDescent="0.25">
      <c r="B623" s="36">
        <f t="shared" si="24"/>
        <v>618</v>
      </c>
      <c r="C623" s="81"/>
      <c r="D623" s="36"/>
    </row>
    <row r="624" spans="2:4" x14ac:dyDescent="0.25">
      <c r="B624" s="36">
        <f t="shared" si="24"/>
        <v>619</v>
      </c>
      <c r="C624" s="81"/>
      <c r="D624" s="36"/>
    </row>
    <row r="625" spans="2:4" x14ac:dyDescent="0.25">
      <c r="B625" s="36">
        <f t="shared" si="24"/>
        <v>620</v>
      </c>
      <c r="C625" s="81"/>
      <c r="D625" s="36"/>
    </row>
    <row r="626" spans="2:4" x14ac:dyDescent="0.25">
      <c r="B626" s="36">
        <f t="shared" si="24"/>
        <v>621</v>
      </c>
      <c r="C626" s="81"/>
      <c r="D626" s="36"/>
    </row>
    <row r="627" spans="2:4" x14ac:dyDescent="0.25">
      <c r="B627" s="36">
        <f t="shared" si="24"/>
        <v>622</v>
      </c>
      <c r="C627" s="81"/>
      <c r="D627" s="36"/>
    </row>
    <row r="628" spans="2:4" x14ac:dyDescent="0.25">
      <c r="B628" s="36">
        <f t="shared" si="24"/>
        <v>623</v>
      </c>
      <c r="C628" s="81"/>
      <c r="D628" s="36"/>
    </row>
    <row r="629" spans="2:4" x14ac:dyDescent="0.25">
      <c r="B629" s="36">
        <f t="shared" si="24"/>
        <v>624</v>
      </c>
      <c r="C629" s="81"/>
      <c r="D629" s="36"/>
    </row>
    <row r="630" spans="2:4" x14ac:dyDescent="0.25">
      <c r="B630" s="36">
        <f t="shared" si="24"/>
        <v>625</v>
      </c>
      <c r="C630" s="81"/>
      <c r="D630" s="36"/>
    </row>
    <row r="631" spans="2:4" x14ac:dyDescent="0.25">
      <c r="B631" s="36">
        <f t="shared" si="24"/>
        <v>626</v>
      </c>
      <c r="C631" s="81"/>
      <c r="D631" s="36"/>
    </row>
    <row r="632" spans="2:4" x14ac:dyDescent="0.25">
      <c r="B632" s="36">
        <f t="shared" si="24"/>
        <v>627</v>
      </c>
      <c r="C632" s="81"/>
      <c r="D632" s="36"/>
    </row>
    <row r="633" spans="2:4" x14ac:dyDescent="0.25">
      <c r="B633" s="36">
        <f t="shared" si="24"/>
        <v>628</v>
      </c>
      <c r="C633" s="81"/>
      <c r="D633" s="36"/>
    </row>
    <row r="634" spans="2:4" x14ac:dyDescent="0.25">
      <c r="B634" s="36">
        <f t="shared" si="24"/>
        <v>629</v>
      </c>
      <c r="C634" s="81"/>
      <c r="D634" s="36"/>
    </row>
    <row r="635" spans="2:4" x14ac:dyDescent="0.25">
      <c r="B635" s="36">
        <f t="shared" si="24"/>
        <v>630</v>
      </c>
      <c r="C635" s="81"/>
      <c r="D635" s="36"/>
    </row>
    <row r="636" spans="2:4" x14ac:dyDescent="0.25">
      <c r="B636" s="36">
        <f t="shared" si="24"/>
        <v>631</v>
      </c>
      <c r="C636" s="81"/>
      <c r="D636" s="36"/>
    </row>
    <row r="637" spans="2:4" x14ac:dyDescent="0.25">
      <c r="B637" s="36">
        <f t="shared" si="24"/>
        <v>632</v>
      </c>
      <c r="C637" s="81"/>
      <c r="D637" s="36"/>
    </row>
    <row r="638" spans="2:4" x14ac:dyDescent="0.25">
      <c r="B638" s="36">
        <f t="shared" si="24"/>
        <v>633</v>
      </c>
      <c r="C638" s="81"/>
      <c r="D638" s="36"/>
    </row>
    <row r="639" spans="2:4" x14ac:dyDescent="0.25">
      <c r="B639" s="36">
        <f t="shared" si="24"/>
        <v>634</v>
      </c>
      <c r="C639" s="81"/>
      <c r="D639" s="36"/>
    </row>
    <row r="640" spans="2:4" x14ac:dyDescent="0.25">
      <c r="B640" s="36">
        <f t="shared" si="24"/>
        <v>635</v>
      </c>
      <c r="C640" s="81"/>
      <c r="D640" s="36"/>
    </row>
    <row r="641" spans="2:4" x14ac:dyDescent="0.25">
      <c r="B641" s="36">
        <f t="shared" si="24"/>
        <v>636</v>
      </c>
      <c r="C641" s="81"/>
      <c r="D641" s="36"/>
    </row>
    <row r="642" spans="2:4" x14ac:dyDescent="0.25">
      <c r="B642" s="36">
        <f t="shared" si="24"/>
        <v>637</v>
      </c>
      <c r="C642" s="81"/>
      <c r="D642" s="36"/>
    </row>
    <row r="643" spans="2:4" x14ac:dyDescent="0.25">
      <c r="B643" s="36">
        <f t="shared" si="24"/>
        <v>638</v>
      </c>
      <c r="C643" s="81"/>
      <c r="D643" s="36"/>
    </row>
    <row r="644" spans="2:4" x14ac:dyDescent="0.25">
      <c r="B644" s="36">
        <f t="shared" si="24"/>
        <v>639</v>
      </c>
      <c r="C644" s="81"/>
      <c r="D644" s="36"/>
    </row>
    <row r="645" spans="2:4" x14ac:dyDescent="0.25">
      <c r="B645" s="36">
        <f t="shared" si="24"/>
        <v>640</v>
      </c>
      <c r="C645" s="81"/>
      <c r="D645" s="36"/>
    </row>
    <row r="646" spans="2:4" x14ac:dyDescent="0.25">
      <c r="B646" s="36">
        <f t="shared" si="24"/>
        <v>641</v>
      </c>
      <c r="C646" s="81"/>
      <c r="D646" s="36"/>
    </row>
    <row r="647" spans="2:4" x14ac:dyDescent="0.25">
      <c r="B647" s="36">
        <f t="shared" ref="B647:B710" si="25">B646+1</f>
        <v>642</v>
      </c>
      <c r="C647" s="81"/>
      <c r="D647" s="36"/>
    </row>
    <row r="648" spans="2:4" x14ac:dyDescent="0.25">
      <c r="B648" s="36">
        <f t="shared" si="25"/>
        <v>643</v>
      </c>
      <c r="C648" s="81"/>
      <c r="D648" s="36"/>
    </row>
    <row r="649" spans="2:4" x14ac:dyDescent="0.25">
      <c r="B649" s="36">
        <f t="shared" si="25"/>
        <v>644</v>
      </c>
      <c r="C649" s="81"/>
      <c r="D649" s="36"/>
    </row>
    <row r="650" spans="2:4" x14ac:dyDescent="0.25">
      <c r="B650" s="36">
        <f t="shared" si="25"/>
        <v>645</v>
      </c>
      <c r="C650" s="81"/>
      <c r="D650" s="36"/>
    </row>
    <row r="651" spans="2:4" x14ac:dyDescent="0.25">
      <c r="B651" s="36">
        <f t="shared" si="25"/>
        <v>646</v>
      </c>
      <c r="C651" s="81"/>
      <c r="D651" s="36"/>
    </row>
    <row r="652" spans="2:4" x14ac:dyDescent="0.25">
      <c r="B652" s="36">
        <f t="shared" si="25"/>
        <v>647</v>
      </c>
      <c r="C652" s="81"/>
      <c r="D652" s="36"/>
    </row>
    <row r="653" spans="2:4" x14ac:dyDescent="0.25">
      <c r="B653" s="36">
        <f t="shared" si="25"/>
        <v>648</v>
      </c>
      <c r="C653" s="81"/>
      <c r="D653" s="36"/>
    </row>
    <row r="654" spans="2:4" x14ac:dyDescent="0.25">
      <c r="B654" s="36">
        <f t="shared" si="25"/>
        <v>649</v>
      </c>
      <c r="C654" s="81"/>
      <c r="D654" s="36"/>
    </row>
    <row r="655" spans="2:4" x14ac:dyDescent="0.25">
      <c r="B655" s="36">
        <f t="shared" si="25"/>
        <v>650</v>
      </c>
      <c r="C655" s="81"/>
      <c r="D655" s="36"/>
    </row>
    <row r="656" spans="2:4" x14ac:dyDescent="0.25">
      <c r="B656" s="36">
        <f t="shared" si="25"/>
        <v>651</v>
      </c>
      <c r="C656" s="81"/>
      <c r="D656" s="36"/>
    </row>
    <row r="657" spans="2:4" x14ac:dyDescent="0.25">
      <c r="B657" s="36">
        <f t="shared" si="25"/>
        <v>652</v>
      </c>
      <c r="C657" s="81"/>
      <c r="D657" s="36"/>
    </row>
    <row r="658" spans="2:4" x14ac:dyDescent="0.25">
      <c r="B658" s="36">
        <f t="shared" si="25"/>
        <v>653</v>
      </c>
      <c r="C658" s="81"/>
      <c r="D658" s="36"/>
    </row>
    <row r="659" spans="2:4" x14ac:dyDescent="0.25">
      <c r="B659" s="36">
        <f t="shared" si="25"/>
        <v>654</v>
      </c>
      <c r="C659" s="81"/>
      <c r="D659" s="36"/>
    </row>
    <row r="660" spans="2:4" x14ac:dyDescent="0.25">
      <c r="B660" s="36">
        <f t="shared" si="25"/>
        <v>655</v>
      </c>
      <c r="C660" s="81"/>
      <c r="D660" s="36"/>
    </row>
    <row r="661" spans="2:4" x14ac:dyDescent="0.25">
      <c r="B661" s="36">
        <f t="shared" si="25"/>
        <v>656</v>
      </c>
      <c r="C661" s="81"/>
      <c r="D661" s="36"/>
    </row>
    <row r="662" spans="2:4" x14ac:dyDescent="0.25">
      <c r="B662" s="36">
        <f t="shared" si="25"/>
        <v>657</v>
      </c>
      <c r="C662" s="81"/>
      <c r="D662" s="36"/>
    </row>
    <row r="663" spans="2:4" x14ac:dyDescent="0.25">
      <c r="B663" s="36">
        <f t="shared" si="25"/>
        <v>658</v>
      </c>
      <c r="C663" s="81"/>
      <c r="D663" s="36"/>
    </row>
    <row r="664" spans="2:4" x14ac:dyDescent="0.25">
      <c r="B664" s="36">
        <f t="shared" si="25"/>
        <v>659</v>
      </c>
      <c r="C664" s="81"/>
      <c r="D664" s="36"/>
    </row>
    <row r="665" spans="2:4" x14ac:dyDescent="0.25">
      <c r="B665" s="36">
        <f t="shared" si="25"/>
        <v>660</v>
      </c>
      <c r="C665" s="81"/>
      <c r="D665" s="36"/>
    </row>
    <row r="666" spans="2:4" x14ac:dyDescent="0.25">
      <c r="B666" s="36">
        <f t="shared" si="25"/>
        <v>661</v>
      </c>
      <c r="C666" s="81"/>
      <c r="D666" s="36"/>
    </row>
    <row r="667" spans="2:4" x14ac:dyDescent="0.25">
      <c r="B667" s="36">
        <f t="shared" si="25"/>
        <v>662</v>
      </c>
      <c r="C667" s="81"/>
      <c r="D667" s="36"/>
    </row>
    <row r="668" spans="2:4" x14ac:dyDescent="0.25">
      <c r="B668" s="36">
        <f t="shared" si="25"/>
        <v>663</v>
      </c>
      <c r="C668" s="81"/>
      <c r="D668" s="36"/>
    </row>
    <row r="669" spans="2:4" x14ac:dyDescent="0.25">
      <c r="B669" s="36">
        <f t="shared" si="25"/>
        <v>664</v>
      </c>
      <c r="C669" s="81"/>
      <c r="D669" s="36"/>
    </row>
    <row r="670" spans="2:4" x14ac:dyDescent="0.25">
      <c r="B670" s="36">
        <f t="shared" si="25"/>
        <v>665</v>
      </c>
      <c r="C670" s="81"/>
      <c r="D670" s="36"/>
    </row>
    <row r="671" spans="2:4" x14ac:dyDescent="0.25">
      <c r="B671" s="36">
        <f t="shared" si="25"/>
        <v>666</v>
      </c>
      <c r="C671" s="81"/>
      <c r="D671" s="36"/>
    </row>
    <row r="672" spans="2:4" x14ac:dyDescent="0.25">
      <c r="B672" s="36">
        <f t="shared" si="25"/>
        <v>667</v>
      </c>
      <c r="C672" s="81"/>
      <c r="D672" s="36"/>
    </row>
    <row r="673" spans="2:4" x14ac:dyDescent="0.25">
      <c r="B673" s="36">
        <f t="shared" si="25"/>
        <v>668</v>
      </c>
      <c r="C673" s="81"/>
      <c r="D673" s="36"/>
    </row>
    <row r="674" spans="2:4" x14ac:dyDescent="0.25">
      <c r="B674" s="36">
        <f t="shared" si="25"/>
        <v>669</v>
      </c>
      <c r="C674" s="81"/>
      <c r="D674" s="36"/>
    </row>
    <row r="675" spans="2:4" x14ac:dyDescent="0.25">
      <c r="B675" s="36">
        <f t="shared" si="25"/>
        <v>670</v>
      </c>
      <c r="C675" s="81"/>
      <c r="D675" s="36"/>
    </row>
    <row r="676" spans="2:4" x14ac:dyDescent="0.25">
      <c r="B676" s="36">
        <f t="shared" si="25"/>
        <v>671</v>
      </c>
      <c r="C676" s="81"/>
      <c r="D676" s="36"/>
    </row>
    <row r="677" spans="2:4" x14ac:dyDescent="0.25">
      <c r="B677" s="36">
        <f t="shared" si="25"/>
        <v>672</v>
      </c>
      <c r="C677" s="81"/>
      <c r="D677" s="36"/>
    </row>
    <row r="678" spans="2:4" x14ac:dyDescent="0.25">
      <c r="B678" s="36">
        <f t="shared" si="25"/>
        <v>673</v>
      </c>
      <c r="C678" s="81"/>
      <c r="D678" s="36"/>
    </row>
    <row r="679" spans="2:4" x14ac:dyDescent="0.25">
      <c r="B679" s="36">
        <f t="shared" si="25"/>
        <v>674</v>
      </c>
      <c r="C679" s="81"/>
      <c r="D679" s="36"/>
    </row>
    <row r="680" spans="2:4" x14ac:dyDescent="0.25">
      <c r="B680" s="36">
        <f t="shared" si="25"/>
        <v>675</v>
      </c>
      <c r="C680" s="81"/>
      <c r="D680" s="36"/>
    </row>
    <row r="681" spans="2:4" x14ac:dyDescent="0.25">
      <c r="B681" s="36">
        <f t="shared" si="25"/>
        <v>676</v>
      </c>
      <c r="C681" s="81"/>
      <c r="D681" s="36"/>
    </row>
    <row r="682" spans="2:4" x14ac:dyDescent="0.25">
      <c r="B682" s="36">
        <f t="shared" si="25"/>
        <v>677</v>
      </c>
      <c r="C682" s="81"/>
      <c r="D682" s="36"/>
    </row>
    <row r="683" spans="2:4" x14ac:dyDescent="0.25">
      <c r="B683" s="36">
        <f t="shared" si="25"/>
        <v>678</v>
      </c>
      <c r="C683" s="81"/>
      <c r="D683" s="36"/>
    </row>
    <row r="684" spans="2:4" x14ac:dyDescent="0.25">
      <c r="B684" s="36">
        <f t="shared" si="25"/>
        <v>679</v>
      </c>
      <c r="C684" s="81"/>
      <c r="D684" s="36"/>
    </row>
    <row r="685" spans="2:4" x14ac:dyDescent="0.25">
      <c r="B685" s="36">
        <f t="shared" si="25"/>
        <v>680</v>
      </c>
      <c r="C685" s="81"/>
      <c r="D685" s="36"/>
    </row>
    <row r="686" spans="2:4" x14ac:dyDescent="0.25">
      <c r="B686" s="36">
        <f t="shared" si="25"/>
        <v>681</v>
      </c>
      <c r="C686" s="81"/>
      <c r="D686" s="36"/>
    </row>
    <row r="687" spans="2:4" x14ac:dyDescent="0.25">
      <c r="B687" s="36">
        <f t="shared" si="25"/>
        <v>682</v>
      </c>
      <c r="C687" s="81"/>
      <c r="D687" s="36"/>
    </row>
    <row r="688" spans="2:4" x14ac:dyDescent="0.25">
      <c r="B688" s="36">
        <f t="shared" si="25"/>
        <v>683</v>
      </c>
      <c r="C688" s="81"/>
      <c r="D688" s="36"/>
    </row>
    <row r="689" spans="2:4" x14ac:dyDescent="0.25">
      <c r="B689" s="36">
        <f t="shared" si="25"/>
        <v>684</v>
      </c>
      <c r="C689" s="81"/>
      <c r="D689" s="36"/>
    </row>
    <row r="690" spans="2:4" x14ac:dyDescent="0.25">
      <c r="B690" s="36">
        <f t="shared" si="25"/>
        <v>685</v>
      </c>
      <c r="C690" s="81"/>
      <c r="D690" s="36"/>
    </row>
    <row r="691" spans="2:4" x14ac:dyDescent="0.25">
      <c r="B691" s="36">
        <f t="shared" si="25"/>
        <v>686</v>
      </c>
      <c r="C691" s="81"/>
      <c r="D691" s="36"/>
    </row>
    <row r="692" spans="2:4" x14ac:dyDescent="0.25">
      <c r="B692" s="36">
        <f t="shared" si="25"/>
        <v>687</v>
      </c>
      <c r="C692" s="81"/>
      <c r="D692" s="36"/>
    </row>
    <row r="693" spans="2:4" x14ac:dyDescent="0.25">
      <c r="B693" s="36">
        <f t="shared" si="25"/>
        <v>688</v>
      </c>
      <c r="C693" s="81"/>
      <c r="D693" s="36"/>
    </row>
    <row r="694" spans="2:4" x14ac:dyDescent="0.25">
      <c r="B694" s="36">
        <f t="shared" si="25"/>
        <v>689</v>
      </c>
      <c r="C694" s="81"/>
      <c r="D694" s="36"/>
    </row>
    <row r="695" spans="2:4" x14ac:dyDescent="0.25">
      <c r="B695" s="36">
        <f t="shared" si="25"/>
        <v>690</v>
      </c>
      <c r="C695" s="81"/>
      <c r="D695" s="36"/>
    </row>
    <row r="696" spans="2:4" x14ac:dyDescent="0.25">
      <c r="B696" s="36">
        <f t="shared" si="25"/>
        <v>691</v>
      </c>
      <c r="C696" s="81"/>
      <c r="D696" s="36"/>
    </row>
    <row r="697" spans="2:4" x14ac:dyDescent="0.25">
      <c r="B697" s="36">
        <f t="shared" si="25"/>
        <v>692</v>
      </c>
      <c r="C697" s="81"/>
      <c r="D697" s="36"/>
    </row>
    <row r="698" spans="2:4" x14ac:dyDescent="0.25">
      <c r="B698" s="36">
        <f t="shared" si="25"/>
        <v>693</v>
      </c>
      <c r="C698" s="81"/>
      <c r="D698" s="36"/>
    </row>
    <row r="699" spans="2:4" x14ac:dyDescent="0.25">
      <c r="B699" s="36">
        <f t="shared" si="25"/>
        <v>694</v>
      </c>
      <c r="C699" s="81"/>
      <c r="D699" s="36"/>
    </row>
    <row r="700" spans="2:4" x14ac:dyDescent="0.25">
      <c r="B700" s="36">
        <f t="shared" si="25"/>
        <v>695</v>
      </c>
      <c r="C700" s="81"/>
      <c r="D700" s="36"/>
    </row>
    <row r="701" spans="2:4" x14ac:dyDescent="0.25">
      <c r="B701" s="36">
        <f t="shared" si="25"/>
        <v>696</v>
      </c>
      <c r="C701" s="81"/>
      <c r="D701" s="36"/>
    </row>
    <row r="702" spans="2:4" x14ac:dyDescent="0.25">
      <c r="B702" s="36">
        <f t="shared" si="25"/>
        <v>697</v>
      </c>
      <c r="C702" s="81"/>
      <c r="D702" s="36"/>
    </row>
    <row r="703" spans="2:4" x14ac:dyDescent="0.25">
      <c r="B703" s="36">
        <f t="shared" si="25"/>
        <v>698</v>
      </c>
      <c r="C703" s="81"/>
      <c r="D703" s="36"/>
    </row>
    <row r="704" spans="2:4" x14ac:dyDescent="0.25">
      <c r="B704" s="36">
        <f t="shared" si="25"/>
        <v>699</v>
      </c>
      <c r="C704" s="81"/>
      <c r="D704" s="36"/>
    </row>
    <row r="705" spans="2:4" x14ac:dyDescent="0.25">
      <c r="B705" s="36">
        <f t="shared" si="25"/>
        <v>700</v>
      </c>
      <c r="C705" s="81"/>
      <c r="D705" s="36"/>
    </row>
    <row r="706" spans="2:4" x14ac:dyDescent="0.25">
      <c r="B706" s="36">
        <f t="shared" si="25"/>
        <v>701</v>
      </c>
      <c r="C706" s="81"/>
      <c r="D706" s="36"/>
    </row>
    <row r="707" spans="2:4" x14ac:dyDescent="0.25">
      <c r="B707" s="36">
        <f t="shared" si="25"/>
        <v>702</v>
      </c>
      <c r="C707" s="81"/>
      <c r="D707" s="36"/>
    </row>
    <row r="708" spans="2:4" x14ac:dyDescent="0.25">
      <c r="B708" s="36">
        <f t="shared" si="25"/>
        <v>703</v>
      </c>
      <c r="C708" s="81"/>
      <c r="D708" s="36"/>
    </row>
    <row r="709" spans="2:4" x14ac:dyDescent="0.25">
      <c r="B709" s="36">
        <f t="shared" si="25"/>
        <v>704</v>
      </c>
      <c r="C709" s="81"/>
      <c r="D709" s="36"/>
    </row>
    <row r="710" spans="2:4" x14ac:dyDescent="0.25">
      <c r="B710" s="36">
        <f t="shared" si="25"/>
        <v>705</v>
      </c>
      <c r="C710" s="81"/>
      <c r="D710" s="36"/>
    </row>
    <row r="711" spans="2:4" x14ac:dyDescent="0.25">
      <c r="B711" s="36">
        <f t="shared" ref="B711:B774" si="26">B710+1</f>
        <v>706</v>
      </c>
      <c r="C711" s="81"/>
      <c r="D711" s="36"/>
    </row>
    <row r="712" spans="2:4" x14ac:dyDescent="0.25">
      <c r="B712" s="36">
        <f t="shared" si="26"/>
        <v>707</v>
      </c>
      <c r="C712" s="81"/>
      <c r="D712" s="36"/>
    </row>
    <row r="713" spans="2:4" x14ac:dyDescent="0.25">
      <c r="B713" s="36">
        <f t="shared" si="26"/>
        <v>708</v>
      </c>
      <c r="C713" s="81"/>
      <c r="D713" s="36"/>
    </row>
    <row r="714" spans="2:4" x14ac:dyDescent="0.25">
      <c r="B714" s="36">
        <f t="shared" si="26"/>
        <v>709</v>
      </c>
      <c r="C714" s="81"/>
      <c r="D714" s="36"/>
    </row>
    <row r="715" spans="2:4" x14ac:dyDescent="0.25">
      <c r="B715" s="36">
        <f t="shared" si="26"/>
        <v>710</v>
      </c>
      <c r="C715" s="81"/>
      <c r="D715" s="36"/>
    </row>
    <row r="716" spans="2:4" x14ac:dyDescent="0.25">
      <c r="B716" s="36">
        <f t="shared" si="26"/>
        <v>711</v>
      </c>
      <c r="C716" s="81"/>
      <c r="D716" s="36"/>
    </row>
    <row r="717" spans="2:4" x14ac:dyDescent="0.25">
      <c r="B717" s="36">
        <f t="shared" si="26"/>
        <v>712</v>
      </c>
      <c r="C717" s="81"/>
      <c r="D717" s="36"/>
    </row>
    <row r="718" spans="2:4" x14ac:dyDescent="0.25">
      <c r="B718" s="36">
        <f t="shared" si="26"/>
        <v>713</v>
      </c>
      <c r="C718" s="81"/>
      <c r="D718" s="36"/>
    </row>
    <row r="719" spans="2:4" x14ac:dyDescent="0.25">
      <c r="B719" s="36">
        <f t="shared" si="26"/>
        <v>714</v>
      </c>
      <c r="C719" s="81"/>
      <c r="D719" s="36"/>
    </row>
    <row r="720" spans="2:4" x14ac:dyDescent="0.25">
      <c r="B720" s="36">
        <f t="shared" si="26"/>
        <v>715</v>
      </c>
      <c r="C720" s="81"/>
      <c r="D720" s="36"/>
    </row>
    <row r="721" spans="2:4" x14ac:dyDescent="0.25">
      <c r="B721" s="36">
        <f t="shared" si="26"/>
        <v>716</v>
      </c>
      <c r="C721" s="81"/>
      <c r="D721" s="36"/>
    </row>
    <row r="722" spans="2:4" x14ac:dyDescent="0.25">
      <c r="B722" s="36">
        <f t="shared" si="26"/>
        <v>717</v>
      </c>
      <c r="C722" s="81"/>
      <c r="D722" s="36"/>
    </row>
    <row r="723" spans="2:4" x14ac:dyDescent="0.25">
      <c r="B723" s="36">
        <f t="shared" si="26"/>
        <v>718</v>
      </c>
      <c r="C723" s="81"/>
      <c r="D723" s="36"/>
    </row>
    <row r="724" spans="2:4" x14ac:dyDescent="0.25">
      <c r="B724" s="36">
        <f t="shared" si="26"/>
        <v>719</v>
      </c>
      <c r="C724" s="81"/>
      <c r="D724" s="36"/>
    </row>
    <row r="725" spans="2:4" x14ac:dyDescent="0.25">
      <c r="B725" s="36">
        <f t="shared" si="26"/>
        <v>720</v>
      </c>
      <c r="C725" s="81"/>
      <c r="D725" s="36"/>
    </row>
    <row r="726" spans="2:4" x14ac:dyDescent="0.25">
      <c r="B726" s="36">
        <f t="shared" si="26"/>
        <v>721</v>
      </c>
      <c r="C726" s="81"/>
      <c r="D726" s="36"/>
    </row>
    <row r="727" spans="2:4" x14ac:dyDescent="0.25">
      <c r="B727" s="36">
        <f t="shared" si="26"/>
        <v>722</v>
      </c>
      <c r="C727" s="81"/>
      <c r="D727" s="36"/>
    </row>
    <row r="728" spans="2:4" x14ac:dyDescent="0.25">
      <c r="B728" s="36">
        <f t="shared" si="26"/>
        <v>723</v>
      </c>
      <c r="C728" s="81"/>
      <c r="D728" s="36"/>
    </row>
    <row r="729" spans="2:4" x14ac:dyDescent="0.25">
      <c r="B729" s="36">
        <f t="shared" si="26"/>
        <v>724</v>
      </c>
      <c r="C729" s="81"/>
      <c r="D729" s="36"/>
    </row>
    <row r="730" spans="2:4" x14ac:dyDescent="0.25">
      <c r="B730" s="36">
        <f t="shared" si="26"/>
        <v>725</v>
      </c>
      <c r="C730" s="81"/>
      <c r="D730" s="36"/>
    </row>
    <row r="731" spans="2:4" x14ac:dyDescent="0.25">
      <c r="B731" s="36">
        <f t="shared" si="26"/>
        <v>726</v>
      </c>
      <c r="C731" s="81"/>
      <c r="D731" s="36"/>
    </row>
    <row r="732" spans="2:4" x14ac:dyDescent="0.25">
      <c r="B732" s="36">
        <f t="shared" si="26"/>
        <v>727</v>
      </c>
      <c r="C732" s="81"/>
      <c r="D732" s="36"/>
    </row>
    <row r="733" spans="2:4" x14ac:dyDescent="0.25">
      <c r="B733" s="36">
        <f t="shared" si="26"/>
        <v>728</v>
      </c>
      <c r="C733" s="81"/>
      <c r="D733" s="36"/>
    </row>
    <row r="734" spans="2:4" x14ac:dyDescent="0.25">
      <c r="B734" s="36">
        <f t="shared" si="26"/>
        <v>729</v>
      </c>
      <c r="C734" s="81"/>
      <c r="D734" s="36"/>
    </row>
    <row r="735" spans="2:4" x14ac:dyDescent="0.25">
      <c r="B735" s="36">
        <f t="shared" si="26"/>
        <v>730</v>
      </c>
      <c r="C735" s="81"/>
      <c r="D735" s="36"/>
    </row>
    <row r="736" spans="2:4" x14ac:dyDescent="0.25">
      <c r="B736" s="36">
        <f t="shared" si="26"/>
        <v>731</v>
      </c>
      <c r="C736" s="81"/>
      <c r="D736" s="36"/>
    </row>
    <row r="737" spans="2:4" x14ac:dyDescent="0.25">
      <c r="B737" s="36">
        <f t="shared" si="26"/>
        <v>732</v>
      </c>
      <c r="C737" s="81"/>
      <c r="D737" s="36"/>
    </row>
    <row r="738" spans="2:4" x14ac:dyDescent="0.25">
      <c r="B738" s="36">
        <f t="shared" si="26"/>
        <v>733</v>
      </c>
      <c r="C738" s="81"/>
      <c r="D738" s="36"/>
    </row>
    <row r="739" spans="2:4" x14ac:dyDescent="0.25">
      <c r="B739" s="36">
        <f t="shared" si="26"/>
        <v>734</v>
      </c>
      <c r="C739" s="81"/>
      <c r="D739" s="36"/>
    </row>
    <row r="740" spans="2:4" x14ac:dyDescent="0.25">
      <c r="B740" s="36">
        <f t="shared" si="26"/>
        <v>735</v>
      </c>
      <c r="C740" s="81"/>
      <c r="D740" s="36"/>
    </row>
    <row r="741" spans="2:4" x14ac:dyDescent="0.25">
      <c r="B741" s="36">
        <f t="shared" si="26"/>
        <v>736</v>
      </c>
      <c r="C741" s="81"/>
      <c r="D741" s="36"/>
    </row>
    <row r="742" spans="2:4" x14ac:dyDescent="0.25">
      <c r="B742" s="36">
        <f t="shared" si="26"/>
        <v>737</v>
      </c>
      <c r="C742" s="81"/>
      <c r="D742" s="36"/>
    </row>
    <row r="743" spans="2:4" x14ac:dyDescent="0.25">
      <c r="B743" s="36">
        <f t="shared" si="26"/>
        <v>738</v>
      </c>
      <c r="C743" s="81"/>
      <c r="D743" s="36"/>
    </row>
    <row r="744" spans="2:4" x14ac:dyDescent="0.25">
      <c r="B744" s="36">
        <f t="shared" si="26"/>
        <v>739</v>
      </c>
      <c r="C744" s="81"/>
      <c r="D744" s="36"/>
    </row>
    <row r="745" spans="2:4" x14ac:dyDescent="0.25">
      <c r="B745" s="36">
        <f t="shared" si="26"/>
        <v>740</v>
      </c>
      <c r="C745" s="81"/>
      <c r="D745" s="36"/>
    </row>
    <row r="746" spans="2:4" x14ac:dyDescent="0.25">
      <c r="B746" s="36">
        <f t="shared" si="26"/>
        <v>741</v>
      </c>
      <c r="C746" s="81"/>
      <c r="D746" s="36"/>
    </row>
    <row r="747" spans="2:4" x14ac:dyDescent="0.25">
      <c r="B747" s="36">
        <f t="shared" si="26"/>
        <v>742</v>
      </c>
      <c r="C747" s="81"/>
      <c r="D747" s="36"/>
    </row>
    <row r="748" spans="2:4" x14ac:dyDescent="0.25">
      <c r="B748" s="36">
        <f t="shared" si="26"/>
        <v>743</v>
      </c>
      <c r="C748" s="81"/>
      <c r="D748" s="36"/>
    </row>
    <row r="749" spans="2:4" x14ac:dyDescent="0.25">
      <c r="B749" s="36">
        <f t="shared" si="26"/>
        <v>744</v>
      </c>
      <c r="C749" s="81"/>
      <c r="D749" s="36"/>
    </row>
    <row r="750" spans="2:4" x14ac:dyDescent="0.25">
      <c r="B750" s="36">
        <f t="shared" si="26"/>
        <v>745</v>
      </c>
      <c r="C750" s="81"/>
      <c r="D750" s="36"/>
    </row>
    <row r="751" spans="2:4" x14ac:dyDescent="0.25">
      <c r="B751" s="36">
        <f t="shared" si="26"/>
        <v>746</v>
      </c>
      <c r="C751" s="81"/>
      <c r="D751" s="36"/>
    </row>
    <row r="752" spans="2:4" x14ac:dyDescent="0.25">
      <c r="B752" s="36">
        <f t="shared" si="26"/>
        <v>747</v>
      </c>
      <c r="C752" s="81"/>
      <c r="D752" s="36"/>
    </row>
    <row r="753" spans="2:4" x14ac:dyDescent="0.25">
      <c r="B753" s="36">
        <f t="shared" si="26"/>
        <v>748</v>
      </c>
      <c r="C753" s="81"/>
      <c r="D753" s="36"/>
    </row>
    <row r="754" spans="2:4" x14ac:dyDescent="0.25">
      <c r="B754" s="36">
        <f t="shared" si="26"/>
        <v>749</v>
      </c>
      <c r="C754" s="81"/>
      <c r="D754" s="36"/>
    </row>
    <row r="755" spans="2:4" x14ac:dyDescent="0.25">
      <c r="B755" s="36">
        <f t="shared" si="26"/>
        <v>750</v>
      </c>
      <c r="C755" s="81"/>
      <c r="D755" s="36"/>
    </row>
    <row r="756" spans="2:4" x14ac:dyDescent="0.25">
      <c r="B756" s="36">
        <f t="shared" si="26"/>
        <v>751</v>
      </c>
      <c r="C756" s="82"/>
      <c r="D756" s="36"/>
    </row>
    <row r="757" spans="2:4" x14ac:dyDescent="0.25">
      <c r="B757" s="36">
        <f t="shared" si="26"/>
        <v>752</v>
      </c>
      <c r="C757" s="82"/>
      <c r="D757" s="36"/>
    </row>
    <row r="758" spans="2:4" x14ac:dyDescent="0.25">
      <c r="B758" s="36">
        <f t="shared" si="26"/>
        <v>753</v>
      </c>
      <c r="C758" s="82"/>
      <c r="D758" s="36"/>
    </row>
    <row r="759" spans="2:4" x14ac:dyDescent="0.25">
      <c r="B759" s="36">
        <f t="shared" si="26"/>
        <v>754</v>
      </c>
      <c r="C759" s="82"/>
      <c r="D759" s="36"/>
    </row>
    <row r="760" spans="2:4" x14ac:dyDescent="0.25">
      <c r="B760" s="36">
        <f t="shared" si="26"/>
        <v>755</v>
      </c>
      <c r="C760" s="82"/>
      <c r="D760" s="36"/>
    </row>
    <row r="761" spans="2:4" x14ac:dyDescent="0.25">
      <c r="B761" s="36">
        <f t="shared" si="26"/>
        <v>756</v>
      </c>
      <c r="C761" s="82"/>
      <c r="D761" s="36"/>
    </row>
    <row r="762" spans="2:4" x14ac:dyDescent="0.25">
      <c r="B762" s="36">
        <f t="shared" si="26"/>
        <v>757</v>
      </c>
      <c r="C762" s="82"/>
      <c r="D762" s="36"/>
    </row>
    <row r="763" spans="2:4" x14ac:dyDescent="0.25">
      <c r="B763" s="36">
        <f t="shared" si="26"/>
        <v>758</v>
      </c>
      <c r="C763" s="82"/>
      <c r="D763" s="36"/>
    </row>
    <row r="764" spans="2:4" x14ac:dyDescent="0.25">
      <c r="B764" s="36">
        <f t="shared" si="26"/>
        <v>759</v>
      </c>
      <c r="C764" s="82"/>
      <c r="D764" s="36"/>
    </row>
    <row r="765" spans="2:4" x14ac:dyDescent="0.25">
      <c r="B765" s="36">
        <f t="shared" si="26"/>
        <v>760</v>
      </c>
      <c r="C765" s="82"/>
      <c r="D765" s="36"/>
    </row>
    <row r="766" spans="2:4" x14ac:dyDescent="0.25">
      <c r="B766" s="36">
        <f t="shared" si="26"/>
        <v>761</v>
      </c>
      <c r="C766" s="82"/>
      <c r="D766" s="36"/>
    </row>
    <row r="767" spans="2:4" x14ac:dyDescent="0.25">
      <c r="B767" s="36">
        <f t="shared" si="26"/>
        <v>762</v>
      </c>
      <c r="C767" s="82"/>
      <c r="D767" s="36"/>
    </row>
    <row r="768" spans="2:4" x14ac:dyDescent="0.25">
      <c r="B768" s="36">
        <f t="shared" si="26"/>
        <v>763</v>
      </c>
      <c r="C768" s="82"/>
      <c r="D768" s="36"/>
    </row>
    <row r="769" spans="2:4" x14ac:dyDescent="0.25">
      <c r="B769" s="36">
        <f t="shared" si="26"/>
        <v>764</v>
      </c>
      <c r="C769" s="82"/>
      <c r="D769" s="36"/>
    </row>
    <row r="770" spans="2:4" x14ac:dyDescent="0.25">
      <c r="B770" s="36">
        <f t="shared" si="26"/>
        <v>765</v>
      </c>
      <c r="C770" s="82"/>
      <c r="D770" s="36"/>
    </row>
    <row r="771" spans="2:4" x14ac:dyDescent="0.25">
      <c r="B771" s="36">
        <f t="shared" si="26"/>
        <v>766</v>
      </c>
      <c r="C771" s="82"/>
      <c r="D771" s="36"/>
    </row>
    <row r="772" spans="2:4" x14ac:dyDescent="0.25">
      <c r="B772" s="36">
        <f t="shared" si="26"/>
        <v>767</v>
      </c>
      <c r="C772" s="82"/>
      <c r="D772" s="36"/>
    </row>
    <row r="773" spans="2:4" x14ac:dyDescent="0.25">
      <c r="B773" s="36">
        <f t="shared" si="26"/>
        <v>768</v>
      </c>
      <c r="C773" s="82"/>
      <c r="D773" s="36"/>
    </row>
    <row r="774" spans="2:4" x14ac:dyDescent="0.25">
      <c r="B774" s="36">
        <f t="shared" si="26"/>
        <v>769</v>
      </c>
      <c r="C774" s="82"/>
      <c r="D774" s="36"/>
    </row>
    <row r="775" spans="2:4" x14ac:dyDescent="0.25">
      <c r="B775" s="36">
        <f t="shared" ref="B775:B838" si="27">B774+1</f>
        <v>770</v>
      </c>
      <c r="C775" s="82"/>
      <c r="D775" s="36"/>
    </row>
    <row r="776" spans="2:4" x14ac:dyDescent="0.25">
      <c r="B776" s="36">
        <f t="shared" si="27"/>
        <v>771</v>
      </c>
      <c r="C776" s="82"/>
      <c r="D776" s="36"/>
    </row>
    <row r="777" spans="2:4" x14ac:dyDescent="0.25">
      <c r="B777" s="36">
        <f t="shared" si="27"/>
        <v>772</v>
      </c>
      <c r="C777" s="82"/>
      <c r="D777" s="36"/>
    </row>
    <row r="778" spans="2:4" x14ac:dyDescent="0.25">
      <c r="B778" s="36">
        <f t="shared" si="27"/>
        <v>773</v>
      </c>
      <c r="C778" s="82"/>
      <c r="D778" s="36"/>
    </row>
    <row r="779" spans="2:4" x14ac:dyDescent="0.25">
      <c r="B779" s="36">
        <f t="shared" si="27"/>
        <v>774</v>
      </c>
      <c r="C779" s="82"/>
      <c r="D779" s="36"/>
    </row>
    <row r="780" spans="2:4" x14ac:dyDescent="0.25">
      <c r="B780" s="36">
        <f t="shared" si="27"/>
        <v>775</v>
      </c>
      <c r="C780" s="82"/>
      <c r="D780" s="36"/>
    </row>
    <row r="781" spans="2:4" x14ac:dyDescent="0.25">
      <c r="B781" s="36">
        <f t="shared" si="27"/>
        <v>776</v>
      </c>
      <c r="C781" s="82"/>
      <c r="D781" s="36"/>
    </row>
    <row r="782" spans="2:4" x14ac:dyDescent="0.25">
      <c r="B782" s="36">
        <f t="shared" si="27"/>
        <v>777</v>
      </c>
      <c r="C782" s="82"/>
      <c r="D782" s="36"/>
    </row>
    <row r="783" spans="2:4" x14ac:dyDescent="0.25">
      <c r="B783" s="36">
        <f t="shared" si="27"/>
        <v>778</v>
      </c>
      <c r="C783" s="82"/>
      <c r="D783" s="36"/>
    </row>
    <row r="784" spans="2:4" x14ac:dyDescent="0.25">
      <c r="B784" s="36">
        <f t="shared" si="27"/>
        <v>779</v>
      </c>
      <c r="C784" s="82"/>
      <c r="D784" s="36"/>
    </row>
    <row r="785" spans="2:4" x14ac:dyDescent="0.25">
      <c r="B785" s="36">
        <f t="shared" si="27"/>
        <v>780</v>
      </c>
      <c r="C785" s="82"/>
      <c r="D785" s="36"/>
    </row>
    <row r="786" spans="2:4" x14ac:dyDescent="0.25">
      <c r="B786" s="36">
        <f t="shared" si="27"/>
        <v>781</v>
      </c>
      <c r="C786" s="82"/>
      <c r="D786" s="36"/>
    </row>
    <row r="787" spans="2:4" x14ac:dyDescent="0.25">
      <c r="B787" s="36">
        <f t="shared" si="27"/>
        <v>782</v>
      </c>
      <c r="C787" s="82"/>
      <c r="D787" s="36"/>
    </row>
    <row r="788" spans="2:4" x14ac:dyDescent="0.25">
      <c r="B788" s="36">
        <f t="shared" si="27"/>
        <v>783</v>
      </c>
      <c r="C788" s="82"/>
      <c r="D788" s="36"/>
    </row>
    <row r="789" spans="2:4" x14ac:dyDescent="0.25">
      <c r="B789" s="36">
        <f t="shared" si="27"/>
        <v>784</v>
      </c>
      <c r="C789" s="82"/>
      <c r="D789" s="36"/>
    </row>
    <row r="790" spans="2:4" x14ac:dyDescent="0.25">
      <c r="B790" s="36">
        <f t="shared" si="27"/>
        <v>785</v>
      </c>
      <c r="C790" s="82"/>
      <c r="D790" s="36"/>
    </row>
    <row r="791" spans="2:4" x14ac:dyDescent="0.25">
      <c r="B791" s="36">
        <f t="shared" si="27"/>
        <v>786</v>
      </c>
      <c r="C791" s="82"/>
      <c r="D791" s="36"/>
    </row>
    <row r="792" spans="2:4" x14ac:dyDescent="0.25">
      <c r="B792" s="36">
        <f t="shared" si="27"/>
        <v>787</v>
      </c>
      <c r="C792" s="82"/>
      <c r="D792" s="36"/>
    </row>
    <row r="793" spans="2:4" x14ac:dyDescent="0.25">
      <c r="B793" s="36">
        <f t="shared" si="27"/>
        <v>788</v>
      </c>
      <c r="C793" s="82"/>
      <c r="D793" s="36"/>
    </row>
    <row r="794" spans="2:4" x14ac:dyDescent="0.25">
      <c r="B794" s="36">
        <f t="shared" si="27"/>
        <v>789</v>
      </c>
      <c r="C794" s="82"/>
      <c r="D794" s="36"/>
    </row>
    <row r="795" spans="2:4" x14ac:dyDescent="0.25">
      <c r="B795" s="36">
        <f t="shared" si="27"/>
        <v>790</v>
      </c>
      <c r="C795" s="82"/>
      <c r="D795" s="36"/>
    </row>
    <row r="796" spans="2:4" x14ac:dyDescent="0.25">
      <c r="B796" s="36">
        <f t="shared" si="27"/>
        <v>791</v>
      </c>
      <c r="C796" s="82"/>
      <c r="D796" s="36"/>
    </row>
    <row r="797" spans="2:4" x14ac:dyDescent="0.25">
      <c r="B797" s="36">
        <f t="shared" si="27"/>
        <v>792</v>
      </c>
      <c r="C797" s="82"/>
      <c r="D797" s="36"/>
    </row>
    <row r="798" spans="2:4" x14ac:dyDescent="0.25">
      <c r="B798" s="36">
        <f t="shared" si="27"/>
        <v>793</v>
      </c>
      <c r="C798" s="82"/>
      <c r="D798" s="36"/>
    </row>
    <row r="799" spans="2:4" x14ac:dyDescent="0.25">
      <c r="B799" s="36">
        <f t="shared" si="27"/>
        <v>794</v>
      </c>
      <c r="C799" s="82"/>
      <c r="D799" s="36"/>
    </row>
    <row r="800" spans="2:4" x14ac:dyDescent="0.25">
      <c r="B800" s="36">
        <f t="shared" si="27"/>
        <v>795</v>
      </c>
      <c r="C800" s="82"/>
      <c r="D800" s="36"/>
    </row>
    <row r="801" spans="2:4" x14ac:dyDescent="0.25">
      <c r="B801" s="36">
        <f t="shared" si="27"/>
        <v>796</v>
      </c>
      <c r="C801" s="82"/>
      <c r="D801" s="36"/>
    </row>
    <row r="802" spans="2:4" x14ac:dyDescent="0.25">
      <c r="B802" s="36">
        <f t="shared" si="27"/>
        <v>797</v>
      </c>
      <c r="C802" s="82"/>
      <c r="D802" s="36"/>
    </row>
    <row r="803" spans="2:4" x14ac:dyDescent="0.25">
      <c r="B803" s="36">
        <f t="shared" si="27"/>
        <v>798</v>
      </c>
      <c r="C803" s="82"/>
      <c r="D803" s="36"/>
    </row>
    <row r="804" spans="2:4" x14ac:dyDescent="0.25">
      <c r="B804" s="36">
        <f t="shared" si="27"/>
        <v>799</v>
      </c>
      <c r="C804" s="82"/>
      <c r="D804" s="36"/>
    </row>
    <row r="805" spans="2:4" x14ac:dyDescent="0.25">
      <c r="B805" s="36">
        <f t="shared" si="27"/>
        <v>800</v>
      </c>
      <c r="C805" s="82"/>
      <c r="D805" s="36"/>
    </row>
    <row r="806" spans="2:4" x14ac:dyDescent="0.25">
      <c r="B806" s="36">
        <f t="shared" si="27"/>
        <v>801</v>
      </c>
      <c r="C806" s="82"/>
      <c r="D806" s="36"/>
    </row>
    <row r="807" spans="2:4" x14ac:dyDescent="0.25">
      <c r="B807" s="36">
        <f t="shared" si="27"/>
        <v>802</v>
      </c>
      <c r="C807" s="82"/>
      <c r="D807" s="36"/>
    </row>
    <row r="808" spans="2:4" x14ac:dyDescent="0.25">
      <c r="B808" s="36">
        <f t="shared" si="27"/>
        <v>803</v>
      </c>
      <c r="C808" s="82"/>
      <c r="D808" s="36"/>
    </row>
    <row r="809" spans="2:4" x14ac:dyDescent="0.25">
      <c r="B809" s="36">
        <f t="shared" si="27"/>
        <v>804</v>
      </c>
      <c r="C809" s="82"/>
      <c r="D809" s="36"/>
    </row>
    <row r="810" spans="2:4" x14ac:dyDescent="0.25">
      <c r="B810" s="36">
        <f t="shared" si="27"/>
        <v>805</v>
      </c>
      <c r="C810" s="82"/>
      <c r="D810" s="36"/>
    </row>
    <row r="811" spans="2:4" x14ac:dyDescent="0.25">
      <c r="B811" s="36">
        <f t="shared" si="27"/>
        <v>806</v>
      </c>
      <c r="C811" s="82"/>
      <c r="D811" s="36"/>
    </row>
    <row r="812" spans="2:4" x14ac:dyDescent="0.25">
      <c r="B812" s="36">
        <f t="shared" si="27"/>
        <v>807</v>
      </c>
      <c r="C812" s="82"/>
      <c r="D812" s="36"/>
    </row>
    <row r="813" spans="2:4" x14ac:dyDescent="0.25">
      <c r="B813" s="36">
        <f t="shared" si="27"/>
        <v>808</v>
      </c>
      <c r="C813" s="82"/>
      <c r="D813" s="36"/>
    </row>
    <row r="814" spans="2:4" x14ac:dyDescent="0.25">
      <c r="B814" s="36">
        <f t="shared" si="27"/>
        <v>809</v>
      </c>
      <c r="C814" s="82"/>
      <c r="D814" s="36"/>
    </row>
    <row r="815" spans="2:4" x14ac:dyDescent="0.25">
      <c r="B815" s="36">
        <f t="shared" si="27"/>
        <v>810</v>
      </c>
      <c r="C815" s="82"/>
      <c r="D815" s="36"/>
    </row>
    <row r="816" spans="2:4" x14ac:dyDescent="0.25">
      <c r="B816" s="36">
        <f t="shared" si="27"/>
        <v>811</v>
      </c>
      <c r="C816" s="82"/>
      <c r="D816" s="36"/>
    </row>
    <row r="817" spans="2:4" x14ac:dyDescent="0.25">
      <c r="B817" s="36">
        <f t="shared" si="27"/>
        <v>812</v>
      </c>
      <c r="C817" s="82"/>
      <c r="D817" s="36"/>
    </row>
    <row r="818" spans="2:4" x14ac:dyDescent="0.25">
      <c r="B818" s="36">
        <f t="shared" si="27"/>
        <v>813</v>
      </c>
      <c r="C818" s="82"/>
      <c r="D818" s="36"/>
    </row>
    <row r="819" spans="2:4" x14ac:dyDescent="0.25">
      <c r="B819" s="36">
        <f t="shared" si="27"/>
        <v>814</v>
      </c>
      <c r="C819" s="82"/>
      <c r="D819" s="36"/>
    </row>
    <row r="820" spans="2:4" x14ac:dyDescent="0.25">
      <c r="B820" s="36">
        <f t="shared" si="27"/>
        <v>815</v>
      </c>
      <c r="C820" s="82"/>
      <c r="D820" s="36"/>
    </row>
    <row r="821" spans="2:4" x14ac:dyDescent="0.25">
      <c r="B821" s="36">
        <f t="shared" si="27"/>
        <v>816</v>
      </c>
      <c r="C821" s="82"/>
      <c r="D821" s="36"/>
    </row>
    <row r="822" spans="2:4" x14ac:dyDescent="0.25">
      <c r="B822" s="36">
        <f t="shared" si="27"/>
        <v>817</v>
      </c>
      <c r="C822" s="82"/>
      <c r="D822" s="36"/>
    </row>
    <row r="823" spans="2:4" x14ac:dyDescent="0.25">
      <c r="B823" s="36">
        <f t="shared" si="27"/>
        <v>818</v>
      </c>
      <c r="C823" s="82"/>
      <c r="D823" s="36"/>
    </row>
    <row r="824" spans="2:4" x14ac:dyDescent="0.25">
      <c r="B824" s="36">
        <f t="shared" si="27"/>
        <v>819</v>
      </c>
      <c r="C824" s="82"/>
      <c r="D824" s="36"/>
    </row>
    <row r="825" spans="2:4" x14ac:dyDescent="0.25">
      <c r="B825" s="36">
        <f t="shared" si="27"/>
        <v>820</v>
      </c>
      <c r="C825" s="82"/>
      <c r="D825" s="36"/>
    </row>
    <row r="826" spans="2:4" x14ac:dyDescent="0.25">
      <c r="B826" s="36">
        <f t="shared" si="27"/>
        <v>821</v>
      </c>
      <c r="C826" s="82"/>
      <c r="D826" s="36"/>
    </row>
    <row r="827" spans="2:4" x14ac:dyDescent="0.25">
      <c r="B827" s="36">
        <f t="shared" si="27"/>
        <v>822</v>
      </c>
      <c r="C827" s="82"/>
      <c r="D827" s="36"/>
    </row>
    <row r="828" spans="2:4" x14ac:dyDescent="0.25">
      <c r="B828" s="36">
        <f t="shared" si="27"/>
        <v>823</v>
      </c>
      <c r="C828" s="82"/>
      <c r="D828" s="36"/>
    </row>
    <row r="829" spans="2:4" x14ac:dyDescent="0.25">
      <c r="B829" s="36">
        <f t="shared" si="27"/>
        <v>824</v>
      </c>
      <c r="C829" s="82"/>
      <c r="D829" s="36"/>
    </row>
    <row r="830" spans="2:4" x14ac:dyDescent="0.25">
      <c r="B830" s="36">
        <f t="shared" si="27"/>
        <v>825</v>
      </c>
      <c r="C830" s="82"/>
      <c r="D830" s="36"/>
    </row>
    <row r="831" spans="2:4" x14ac:dyDescent="0.25">
      <c r="B831" s="36">
        <f t="shared" si="27"/>
        <v>826</v>
      </c>
      <c r="C831" s="82"/>
      <c r="D831" s="36"/>
    </row>
    <row r="832" spans="2:4" x14ac:dyDescent="0.25">
      <c r="B832" s="36">
        <f t="shared" si="27"/>
        <v>827</v>
      </c>
      <c r="C832" s="82"/>
      <c r="D832" s="36"/>
    </row>
    <row r="833" spans="2:4" x14ac:dyDescent="0.25">
      <c r="B833" s="36">
        <f t="shared" si="27"/>
        <v>828</v>
      </c>
      <c r="C833" s="82"/>
      <c r="D833" s="36"/>
    </row>
    <row r="834" spans="2:4" x14ac:dyDescent="0.25">
      <c r="B834" s="36">
        <f t="shared" si="27"/>
        <v>829</v>
      </c>
      <c r="C834" s="82"/>
      <c r="D834" s="36"/>
    </row>
    <row r="835" spans="2:4" x14ac:dyDescent="0.25">
      <c r="B835" s="36">
        <f t="shared" si="27"/>
        <v>830</v>
      </c>
      <c r="C835" s="82"/>
      <c r="D835" s="36"/>
    </row>
    <row r="836" spans="2:4" x14ac:dyDescent="0.25">
      <c r="B836" s="36">
        <f t="shared" si="27"/>
        <v>831</v>
      </c>
      <c r="C836" s="82"/>
      <c r="D836" s="36"/>
    </row>
    <row r="837" spans="2:4" x14ac:dyDescent="0.25">
      <c r="B837" s="36">
        <f t="shared" si="27"/>
        <v>832</v>
      </c>
      <c r="C837" s="82"/>
      <c r="D837" s="36"/>
    </row>
    <row r="838" spans="2:4" x14ac:dyDescent="0.25">
      <c r="B838" s="36">
        <f t="shared" si="27"/>
        <v>833</v>
      </c>
      <c r="C838" s="82"/>
      <c r="D838" s="36"/>
    </row>
    <row r="839" spans="2:4" x14ac:dyDescent="0.25">
      <c r="B839" s="36">
        <f t="shared" ref="B839:B902" si="28">B838+1</f>
        <v>834</v>
      </c>
      <c r="C839" s="82"/>
      <c r="D839" s="36"/>
    </row>
    <row r="840" spans="2:4" x14ac:dyDescent="0.25">
      <c r="B840" s="36">
        <f t="shared" si="28"/>
        <v>835</v>
      </c>
      <c r="C840" s="82"/>
      <c r="D840" s="36"/>
    </row>
    <row r="841" spans="2:4" x14ac:dyDescent="0.25">
      <c r="B841" s="36">
        <f t="shared" si="28"/>
        <v>836</v>
      </c>
      <c r="C841" s="82"/>
      <c r="D841" s="36"/>
    </row>
    <row r="842" spans="2:4" x14ac:dyDescent="0.25">
      <c r="B842" s="36">
        <f t="shared" si="28"/>
        <v>837</v>
      </c>
      <c r="C842" s="82"/>
      <c r="D842" s="36"/>
    </row>
    <row r="843" spans="2:4" x14ac:dyDescent="0.25">
      <c r="B843" s="36">
        <f t="shared" si="28"/>
        <v>838</v>
      </c>
      <c r="C843" s="82"/>
      <c r="D843" s="36"/>
    </row>
    <row r="844" spans="2:4" x14ac:dyDescent="0.25">
      <c r="B844" s="36">
        <f t="shared" si="28"/>
        <v>839</v>
      </c>
      <c r="C844" s="82"/>
      <c r="D844" s="36"/>
    </row>
    <row r="845" spans="2:4" x14ac:dyDescent="0.25">
      <c r="B845" s="36">
        <f t="shared" si="28"/>
        <v>840</v>
      </c>
      <c r="C845" s="82"/>
      <c r="D845" s="36"/>
    </row>
    <row r="846" spans="2:4" x14ac:dyDescent="0.25">
      <c r="B846" s="36">
        <f t="shared" si="28"/>
        <v>841</v>
      </c>
      <c r="C846" s="82"/>
      <c r="D846" s="36"/>
    </row>
    <row r="847" spans="2:4" x14ac:dyDescent="0.25">
      <c r="B847" s="36">
        <f t="shared" si="28"/>
        <v>842</v>
      </c>
      <c r="C847" s="82"/>
      <c r="D847" s="36"/>
    </row>
    <row r="848" spans="2:4" x14ac:dyDescent="0.25">
      <c r="B848" s="36">
        <f t="shared" si="28"/>
        <v>843</v>
      </c>
      <c r="C848" s="82"/>
      <c r="D848" s="36"/>
    </row>
    <row r="849" spans="2:4" x14ac:dyDescent="0.25">
      <c r="B849" s="36">
        <f t="shared" si="28"/>
        <v>844</v>
      </c>
      <c r="C849" s="82"/>
      <c r="D849" s="36"/>
    </row>
    <row r="850" spans="2:4" x14ac:dyDescent="0.25">
      <c r="B850" s="36">
        <f t="shared" si="28"/>
        <v>845</v>
      </c>
      <c r="C850" s="82"/>
      <c r="D850" s="36"/>
    </row>
    <row r="851" spans="2:4" x14ac:dyDescent="0.25">
      <c r="B851" s="36">
        <f t="shared" si="28"/>
        <v>846</v>
      </c>
      <c r="C851" s="82"/>
      <c r="D851" s="36"/>
    </row>
    <row r="852" spans="2:4" x14ac:dyDescent="0.25">
      <c r="B852" s="36">
        <f t="shared" si="28"/>
        <v>847</v>
      </c>
      <c r="C852" s="82"/>
      <c r="D852" s="36"/>
    </row>
    <row r="853" spans="2:4" x14ac:dyDescent="0.25">
      <c r="B853" s="36">
        <f t="shared" si="28"/>
        <v>848</v>
      </c>
      <c r="C853" s="80"/>
      <c r="D853" s="36"/>
    </row>
    <row r="854" spans="2:4" x14ac:dyDescent="0.25">
      <c r="B854" s="36">
        <f t="shared" si="28"/>
        <v>849</v>
      </c>
      <c r="C854" s="80"/>
      <c r="D854" s="36"/>
    </row>
    <row r="855" spans="2:4" x14ac:dyDescent="0.25">
      <c r="B855" s="36">
        <f t="shared" si="28"/>
        <v>850</v>
      </c>
      <c r="C855" s="80"/>
      <c r="D855" s="36"/>
    </row>
    <row r="856" spans="2:4" x14ac:dyDescent="0.25">
      <c r="B856" s="36">
        <f t="shared" si="28"/>
        <v>851</v>
      </c>
      <c r="C856" s="80"/>
      <c r="D856" s="36"/>
    </row>
    <row r="857" spans="2:4" x14ac:dyDescent="0.25">
      <c r="B857" s="36">
        <f t="shared" si="28"/>
        <v>852</v>
      </c>
      <c r="C857" s="80"/>
      <c r="D857" s="36"/>
    </row>
    <row r="858" spans="2:4" x14ac:dyDescent="0.25">
      <c r="B858" s="36">
        <f t="shared" si="28"/>
        <v>853</v>
      </c>
      <c r="C858" s="80"/>
      <c r="D858" s="36"/>
    </row>
    <row r="859" spans="2:4" x14ac:dyDescent="0.25">
      <c r="B859" s="36">
        <f t="shared" si="28"/>
        <v>854</v>
      </c>
      <c r="C859" s="80"/>
      <c r="D859" s="36"/>
    </row>
    <row r="860" spans="2:4" x14ac:dyDescent="0.25">
      <c r="B860" s="36">
        <f t="shared" si="28"/>
        <v>855</v>
      </c>
      <c r="C860" s="80"/>
      <c r="D860" s="36"/>
    </row>
    <row r="861" spans="2:4" x14ac:dyDescent="0.25">
      <c r="B861" s="36">
        <f t="shared" si="28"/>
        <v>856</v>
      </c>
      <c r="C861" s="80"/>
      <c r="D861" s="36"/>
    </row>
    <row r="862" spans="2:4" x14ac:dyDescent="0.25">
      <c r="B862" s="36">
        <f t="shared" si="28"/>
        <v>857</v>
      </c>
      <c r="C862" s="80"/>
      <c r="D862" s="36"/>
    </row>
    <row r="863" spans="2:4" x14ac:dyDescent="0.25">
      <c r="B863" s="36">
        <f t="shared" si="28"/>
        <v>858</v>
      </c>
      <c r="C863" s="80"/>
      <c r="D863" s="36"/>
    </row>
    <row r="864" spans="2:4" x14ac:dyDescent="0.25">
      <c r="B864" s="36">
        <f t="shared" si="28"/>
        <v>859</v>
      </c>
      <c r="C864" s="80"/>
      <c r="D864" s="36"/>
    </row>
    <row r="865" spans="2:4" x14ac:dyDescent="0.25">
      <c r="B865" s="36">
        <f t="shared" si="28"/>
        <v>860</v>
      </c>
      <c r="C865" s="80"/>
      <c r="D865" s="36"/>
    </row>
    <row r="866" spans="2:4" x14ac:dyDescent="0.25">
      <c r="B866" s="36">
        <f t="shared" si="28"/>
        <v>861</v>
      </c>
      <c r="C866" s="80"/>
      <c r="D866" s="36"/>
    </row>
    <row r="867" spans="2:4" x14ac:dyDescent="0.25">
      <c r="B867" s="36">
        <f t="shared" si="28"/>
        <v>862</v>
      </c>
      <c r="C867" s="80"/>
      <c r="D867" s="36"/>
    </row>
    <row r="868" spans="2:4" x14ac:dyDescent="0.25">
      <c r="B868" s="36">
        <f t="shared" si="28"/>
        <v>863</v>
      </c>
      <c r="C868" s="80"/>
      <c r="D868" s="36"/>
    </row>
    <row r="869" spans="2:4" x14ac:dyDescent="0.25">
      <c r="B869" s="36">
        <f t="shared" si="28"/>
        <v>864</v>
      </c>
      <c r="C869" s="80"/>
      <c r="D869" s="36"/>
    </row>
    <row r="870" spans="2:4" x14ac:dyDescent="0.25">
      <c r="B870" s="36">
        <f t="shared" si="28"/>
        <v>865</v>
      </c>
      <c r="C870" s="80"/>
      <c r="D870" s="36"/>
    </row>
    <row r="871" spans="2:4" x14ac:dyDescent="0.25">
      <c r="B871" s="36">
        <f t="shared" si="28"/>
        <v>866</v>
      </c>
      <c r="C871" s="80"/>
      <c r="D871" s="36"/>
    </row>
    <row r="872" spans="2:4" x14ac:dyDescent="0.25">
      <c r="B872" s="36">
        <f t="shared" si="28"/>
        <v>867</v>
      </c>
      <c r="C872" s="80"/>
      <c r="D872" s="36"/>
    </row>
    <row r="873" spans="2:4" x14ac:dyDescent="0.25">
      <c r="B873" s="36">
        <f t="shared" si="28"/>
        <v>868</v>
      </c>
      <c r="C873" s="80"/>
      <c r="D873" s="36"/>
    </row>
    <row r="874" spans="2:4" x14ac:dyDescent="0.25">
      <c r="B874" s="36">
        <f t="shared" si="28"/>
        <v>869</v>
      </c>
      <c r="C874" s="80"/>
      <c r="D874" s="36"/>
    </row>
    <row r="875" spans="2:4" x14ac:dyDescent="0.25">
      <c r="B875" s="36">
        <f t="shared" si="28"/>
        <v>870</v>
      </c>
      <c r="C875" s="80"/>
      <c r="D875" s="36"/>
    </row>
    <row r="876" spans="2:4" x14ac:dyDescent="0.25">
      <c r="B876" s="36">
        <f t="shared" si="28"/>
        <v>871</v>
      </c>
      <c r="C876" s="80"/>
      <c r="D876" s="36"/>
    </row>
    <row r="877" spans="2:4" x14ac:dyDescent="0.25">
      <c r="B877" s="36">
        <f t="shared" si="28"/>
        <v>872</v>
      </c>
      <c r="C877" s="80"/>
      <c r="D877" s="36"/>
    </row>
    <row r="878" spans="2:4" x14ac:dyDescent="0.25">
      <c r="B878" s="36">
        <f t="shared" si="28"/>
        <v>873</v>
      </c>
      <c r="C878" s="80"/>
      <c r="D878" s="36"/>
    </row>
    <row r="879" spans="2:4" x14ac:dyDescent="0.25">
      <c r="B879" s="36">
        <f t="shared" si="28"/>
        <v>874</v>
      </c>
      <c r="C879" s="80"/>
      <c r="D879" s="36"/>
    </row>
    <row r="880" spans="2:4" x14ac:dyDescent="0.25">
      <c r="B880" s="36">
        <f t="shared" si="28"/>
        <v>875</v>
      </c>
      <c r="C880" s="80"/>
      <c r="D880" s="36"/>
    </row>
    <row r="881" spans="2:4" x14ac:dyDescent="0.25">
      <c r="B881" s="36">
        <f t="shared" si="28"/>
        <v>876</v>
      </c>
      <c r="C881" s="80"/>
      <c r="D881" s="36"/>
    </row>
    <row r="882" spans="2:4" x14ac:dyDescent="0.25">
      <c r="B882" s="36">
        <f t="shared" si="28"/>
        <v>877</v>
      </c>
      <c r="C882" s="80"/>
      <c r="D882" s="36"/>
    </row>
    <row r="883" spans="2:4" x14ac:dyDescent="0.25">
      <c r="B883" s="36">
        <f t="shared" si="28"/>
        <v>878</v>
      </c>
      <c r="C883" s="80"/>
      <c r="D883" s="36"/>
    </row>
    <row r="884" spans="2:4" x14ac:dyDescent="0.25">
      <c r="B884" s="36">
        <f t="shared" si="28"/>
        <v>879</v>
      </c>
      <c r="C884" s="80"/>
      <c r="D884" s="36"/>
    </row>
    <row r="885" spans="2:4" x14ac:dyDescent="0.25">
      <c r="B885" s="36">
        <f t="shared" si="28"/>
        <v>880</v>
      </c>
      <c r="C885" s="80"/>
      <c r="D885" s="36"/>
    </row>
    <row r="886" spans="2:4" x14ac:dyDescent="0.25">
      <c r="B886" s="36">
        <f t="shared" si="28"/>
        <v>881</v>
      </c>
      <c r="C886" s="80"/>
      <c r="D886" s="36"/>
    </row>
    <row r="887" spans="2:4" x14ac:dyDescent="0.25">
      <c r="B887" s="36">
        <f t="shared" si="28"/>
        <v>882</v>
      </c>
      <c r="C887" s="80"/>
      <c r="D887" s="36"/>
    </row>
    <row r="888" spans="2:4" x14ac:dyDescent="0.25">
      <c r="B888" s="36">
        <f t="shared" si="28"/>
        <v>883</v>
      </c>
      <c r="C888" s="80"/>
      <c r="D888" s="36"/>
    </row>
    <row r="889" spans="2:4" x14ac:dyDescent="0.25">
      <c r="B889" s="36">
        <f t="shared" si="28"/>
        <v>884</v>
      </c>
      <c r="C889" s="80"/>
      <c r="D889" s="36"/>
    </row>
    <row r="890" spans="2:4" x14ac:dyDescent="0.25">
      <c r="B890" s="36">
        <f t="shared" si="28"/>
        <v>885</v>
      </c>
      <c r="C890" s="80"/>
      <c r="D890" s="36"/>
    </row>
    <row r="891" spans="2:4" x14ac:dyDescent="0.25">
      <c r="B891" s="36">
        <f t="shared" si="28"/>
        <v>886</v>
      </c>
      <c r="C891" s="80"/>
      <c r="D891" s="36"/>
    </row>
    <row r="892" spans="2:4" x14ac:dyDescent="0.25">
      <c r="B892" s="36">
        <f t="shared" si="28"/>
        <v>887</v>
      </c>
      <c r="C892" s="80"/>
      <c r="D892" s="36"/>
    </row>
    <row r="893" spans="2:4" x14ac:dyDescent="0.25">
      <c r="B893" s="36">
        <f t="shared" si="28"/>
        <v>888</v>
      </c>
      <c r="C893" s="80"/>
      <c r="D893" s="36"/>
    </row>
    <row r="894" spans="2:4" x14ac:dyDescent="0.25">
      <c r="B894" s="36">
        <f t="shared" si="28"/>
        <v>889</v>
      </c>
      <c r="C894" s="80"/>
      <c r="D894" s="36"/>
    </row>
    <row r="895" spans="2:4" x14ac:dyDescent="0.25">
      <c r="B895" s="36">
        <f t="shared" si="28"/>
        <v>890</v>
      </c>
      <c r="C895" s="80"/>
      <c r="D895" s="36"/>
    </row>
    <row r="896" spans="2:4" x14ac:dyDescent="0.25">
      <c r="B896" s="36">
        <f t="shared" si="28"/>
        <v>891</v>
      </c>
      <c r="C896" s="80"/>
      <c r="D896" s="36"/>
    </row>
    <row r="897" spans="2:4" x14ac:dyDescent="0.25">
      <c r="B897" s="36">
        <f t="shared" si="28"/>
        <v>892</v>
      </c>
      <c r="C897" s="80"/>
      <c r="D897" s="36"/>
    </row>
    <row r="898" spans="2:4" x14ac:dyDescent="0.25">
      <c r="B898" s="36">
        <f t="shared" si="28"/>
        <v>893</v>
      </c>
      <c r="C898" s="80"/>
      <c r="D898" s="36"/>
    </row>
    <row r="899" spans="2:4" x14ac:dyDescent="0.25">
      <c r="B899" s="36">
        <f t="shared" si="28"/>
        <v>894</v>
      </c>
      <c r="C899" s="80"/>
      <c r="D899" s="36"/>
    </row>
    <row r="900" spans="2:4" x14ac:dyDescent="0.25">
      <c r="B900" s="36">
        <f t="shared" si="28"/>
        <v>895</v>
      </c>
      <c r="C900" s="80"/>
      <c r="D900" s="36"/>
    </row>
    <row r="901" spans="2:4" x14ac:dyDescent="0.25">
      <c r="B901" s="36">
        <f t="shared" si="28"/>
        <v>896</v>
      </c>
      <c r="C901" s="80"/>
      <c r="D901" s="36"/>
    </row>
    <row r="902" spans="2:4" x14ac:dyDescent="0.25">
      <c r="B902" s="36">
        <f t="shared" si="28"/>
        <v>897</v>
      </c>
      <c r="C902" s="80"/>
      <c r="D902" s="36"/>
    </row>
    <row r="903" spans="2:4" x14ac:dyDescent="0.25">
      <c r="B903" s="36">
        <f t="shared" ref="B903:B966" si="29">B902+1</f>
        <v>898</v>
      </c>
      <c r="C903" s="80"/>
      <c r="D903" s="36"/>
    </row>
    <row r="904" spans="2:4" x14ac:dyDescent="0.25">
      <c r="B904" s="36">
        <f t="shared" si="29"/>
        <v>899</v>
      </c>
      <c r="C904" s="80"/>
      <c r="D904" s="36"/>
    </row>
    <row r="905" spans="2:4" x14ac:dyDescent="0.25">
      <c r="B905" s="36">
        <f t="shared" si="29"/>
        <v>900</v>
      </c>
      <c r="C905" s="80"/>
      <c r="D905" s="36"/>
    </row>
    <row r="906" spans="2:4" x14ac:dyDescent="0.25">
      <c r="B906" s="36">
        <f t="shared" si="29"/>
        <v>901</v>
      </c>
      <c r="C906" s="80"/>
      <c r="D906" s="36"/>
    </row>
    <row r="907" spans="2:4" x14ac:dyDescent="0.25">
      <c r="B907" s="36">
        <f t="shared" si="29"/>
        <v>902</v>
      </c>
      <c r="C907" s="80"/>
      <c r="D907" s="36"/>
    </row>
    <row r="908" spans="2:4" x14ac:dyDescent="0.25">
      <c r="B908" s="36">
        <f t="shared" si="29"/>
        <v>903</v>
      </c>
      <c r="C908" s="80"/>
      <c r="D908" s="36"/>
    </row>
    <row r="909" spans="2:4" x14ac:dyDescent="0.25">
      <c r="B909" s="36">
        <f t="shared" si="29"/>
        <v>904</v>
      </c>
      <c r="C909" s="80"/>
      <c r="D909" s="36"/>
    </row>
    <row r="910" spans="2:4" x14ac:dyDescent="0.25">
      <c r="B910" s="36">
        <f t="shared" si="29"/>
        <v>905</v>
      </c>
      <c r="C910" s="80"/>
      <c r="D910" s="36"/>
    </row>
    <row r="911" spans="2:4" x14ac:dyDescent="0.25">
      <c r="B911" s="36">
        <f t="shared" si="29"/>
        <v>906</v>
      </c>
      <c r="C911" s="80"/>
      <c r="D911" s="36"/>
    </row>
    <row r="912" spans="2:4" x14ac:dyDescent="0.25">
      <c r="B912" s="36">
        <f t="shared" si="29"/>
        <v>907</v>
      </c>
      <c r="C912" s="80"/>
      <c r="D912" s="36"/>
    </row>
    <row r="913" spans="2:4" x14ac:dyDescent="0.25">
      <c r="B913" s="36">
        <f t="shared" si="29"/>
        <v>908</v>
      </c>
      <c r="C913" s="80"/>
      <c r="D913" s="36"/>
    </row>
    <row r="914" spans="2:4" x14ac:dyDescent="0.25">
      <c r="B914" s="36">
        <f t="shared" si="29"/>
        <v>909</v>
      </c>
      <c r="C914" s="80"/>
      <c r="D914" s="36"/>
    </row>
    <row r="915" spans="2:4" x14ac:dyDescent="0.25">
      <c r="B915" s="36">
        <f t="shared" si="29"/>
        <v>910</v>
      </c>
      <c r="C915" s="80"/>
      <c r="D915" s="36"/>
    </row>
    <row r="916" spans="2:4" x14ac:dyDescent="0.25">
      <c r="B916" s="36">
        <f t="shared" si="29"/>
        <v>911</v>
      </c>
      <c r="C916" s="80"/>
      <c r="D916" s="36"/>
    </row>
    <row r="917" spans="2:4" x14ac:dyDescent="0.25">
      <c r="B917" s="36">
        <f t="shared" si="29"/>
        <v>912</v>
      </c>
      <c r="C917" s="80"/>
      <c r="D917" s="36"/>
    </row>
    <row r="918" spans="2:4" x14ac:dyDescent="0.25">
      <c r="B918" s="36">
        <f t="shared" si="29"/>
        <v>913</v>
      </c>
      <c r="C918" s="80"/>
      <c r="D918" s="36"/>
    </row>
    <row r="919" spans="2:4" x14ac:dyDescent="0.25">
      <c r="B919" s="36">
        <f t="shared" si="29"/>
        <v>914</v>
      </c>
      <c r="C919" s="80"/>
      <c r="D919" s="36"/>
    </row>
    <row r="920" spans="2:4" x14ac:dyDescent="0.25">
      <c r="B920" s="36">
        <f t="shared" si="29"/>
        <v>915</v>
      </c>
      <c r="C920" s="80"/>
      <c r="D920" s="36"/>
    </row>
    <row r="921" spans="2:4" x14ac:dyDescent="0.25">
      <c r="B921" s="36">
        <f t="shared" si="29"/>
        <v>916</v>
      </c>
      <c r="C921" s="80"/>
      <c r="D921" s="36"/>
    </row>
    <row r="922" spans="2:4" x14ac:dyDescent="0.25">
      <c r="B922" s="36">
        <f t="shared" si="29"/>
        <v>917</v>
      </c>
      <c r="C922" s="80"/>
      <c r="D922" s="36"/>
    </row>
    <row r="923" spans="2:4" x14ac:dyDescent="0.25">
      <c r="B923" s="36">
        <f t="shared" si="29"/>
        <v>918</v>
      </c>
      <c r="C923" s="80"/>
      <c r="D923" s="36"/>
    </row>
    <row r="924" spans="2:4" x14ac:dyDescent="0.25">
      <c r="B924" s="36">
        <f t="shared" si="29"/>
        <v>919</v>
      </c>
      <c r="C924" s="80"/>
      <c r="D924" s="36"/>
    </row>
    <row r="925" spans="2:4" x14ac:dyDescent="0.25">
      <c r="B925" s="36">
        <f t="shared" si="29"/>
        <v>920</v>
      </c>
      <c r="C925" s="80"/>
      <c r="D925" s="36"/>
    </row>
    <row r="926" spans="2:4" x14ac:dyDescent="0.25">
      <c r="B926" s="36">
        <f t="shared" si="29"/>
        <v>921</v>
      </c>
      <c r="C926" s="80"/>
      <c r="D926" s="36"/>
    </row>
    <row r="927" spans="2:4" x14ac:dyDescent="0.25">
      <c r="B927" s="36">
        <f t="shared" si="29"/>
        <v>922</v>
      </c>
      <c r="C927" s="80"/>
      <c r="D927" s="36"/>
    </row>
    <row r="928" spans="2:4" x14ac:dyDescent="0.25">
      <c r="B928" s="36">
        <f t="shared" si="29"/>
        <v>923</v>
      </c>
      <c r="C928" s="80"/>
      <c r="D928" s="36"/>
    </row>
    <row r="929" spans="2:4" x14ac:dyDescent="0.25">
      <c r="B929" s="36">
        <f t="shared" si="29"/>
        <v>924</v>
      </c>
      <c r="C929" s="80"/>
      <c r="D929" s="36"/>
    </row>
    <row r="930" spans="2:4" x14ac:dyDescent="0.25">
      <c r="B930" s="36">
        <f t="shared" si="29"/>
        <v>925</v>
      </c>
      <c r="C930" s="80"/>
      <c r="D930" s="36"/>
    </row>
    <row r="931" spans="2:4" x14ac:dyDescent="0.25">
      <c r="B931" s="36">
        <f t="shared" si="29"/>
        <v>926</v>
      </c>
      <c r="C931" s="80"/>
      <c r="D931" s="36"/>
    </row>
    <row r="932" spans="2:4" x14ac:dyDescent="0.25">
      <c r="B932" s="36">
        <f t="shared" si="29"/>
        <v>927</v>
      </c>
      <c r="C932" s="80"/>
      <c r="D932" s="36"/>
    </row>
    <row r="933" spans="2:4" x14ac:dyDescent="0.25">
      <c r="B933" s="36">
        <f t="shared" si="29"/>
        <v>928</v>
      </c>
      <c r="C933" s="80"/>
      <c r="D933" s="36"/>
    </row>
    <row r="934" spans="2:4" x14ac:dyDescent="0.25">
      <c r="B934" s="36">
        <f t="shared" si="29"/>
        <v>929</v>
      </c>
      <c r="C934" s="80"/>
      <c r="D934" s="36"/>
    </row>
    <row r="935" spans="2:4" x14ac:dyDescent="0.25">
      <c r="B935" s="36">
        <f t="shared" si="29"/>
        <v>930</v>
      </c>
      <c r="C935" s="80"/>
      <c r="D935" s="36"/>
    </row>
    <row r="936" spans="2:4" x14ac:dyDescent="0.25">
      <c r="B936" s="36">
        <f t="shared" si="29"/>
        <v>931</v>
      </c>
      <c r="C936" s="80"/>
      <c r="D936" s="36"/>
    </row>
    <row r="937" spans="2:4" x14ac:dyDescent="0.25">
      <c r="B937" s="36">
        <f t="shared" si="29"/>
        <v>932</v>
      </c>
      <c r="C937" s="80"/>
      <c r="D937" s="36"/>
    </row>
    <row r="938" spans="2:4" x14ac:dyDescent="0.25">
      <c r="B938" s="36">
        <f t="shared" si="29"/>
        <v>933</v>
      </c>
      <c r="C938" s="80"/>
      <c r="D938" s="36"/>
    </row>
    <row r="939" spans="2:4" x14ac:dyDescent="0.25">
      <c r="B939" s="36">
        <f t="shared" si="29"/>
        <v>934</v>
      </c>
      <c r="C939" s="80"/>
      <c r="D939" s="36"/>
    </row>
    <row r="940" spans="2:4" x14ac:dyDescent="0.25">
      <c r="B940" s="36">
        <f t="shared" si="29"/>
        <v>935</v>
      </c>
      <c r="C940" s="80"/>
      <c r="D940" s="36"/>
    </row>
    <row r="941" spans="2:4" x14ac:dyDescent="0.25">
      <c r="B941" s="36">
        <f t="shared" si="29"/>
        <v>936</v>
      </c>
      <c r="C941" s="80"/>
      <c r="D941" s="36"/>
    </row>
    <row r="942" spans="2:4" x14ac:dyDescent="0.25">
      <c r="B942" s="36">
        <f t="shared" si="29"/>
        <v>937</v>
      </c>
      <c r="C942" s="80"/>
      <c r="D942" s="36"/>
    </row>
    <row r="943" spans="2:4" x14ac:dyDescent="0.25">
      <c r="B943" s="36">
        <f t="shared" si="29"/>
        <v>938</v>
      </c>
      <c r="C943" s="80"/>
      <c r="D943" s="36"/>
    </row>
    <row r="944" spans="2:4" x14ac:dyDescent="0.25">
      <c r="B944" s="36">
        <f t="shared" si="29"/>
        <v>939</v>
      </c>
      <c r="C944" s="80"/>
      <c r="D944" s="36"/>
    </row>
    <row r="945" spans="2:4" x14ac:dyDescent="0.25">
      <c r="B945" s="36">
        <f t="shared" si="29"/>
        <v>940</v>
      </c>
      <c r="C945" s="80"/>
      <c r="D945" s="36"/>
    </row>
    <row r="946" spans="2:4" x14ac:dyDescent="0.25">
      <c r="B946" s="36">
        <f t="shared" si="29"/>
        <v>941</v>
      </c>
      <c r="C946" s="80"/>
      <c r="D946" s="36"/>
    </row>
    <row r="947" spans="2:4" x14ac:dyDescent="0.25">
      <c r="B947" s="36">
        <f t="shared" si="29"/>
        <v>942</v>
      </c>
      <c r="C947" s="80"/>
      <c r="D947" s="36"/>
    </row>
    <row r="948" spans="2:4" x14ac:dyDescent="0.25">
      <c r="B948" s="36">
        <f t="shared" si="29"/>
        <v>943</v>
      </c>
      <c r="C948" s="80"/>
      <c r="D948" s="36"/>
    </row>
    <row r="949" spans="2:4" x14ac:dyDescent="0.25">
      <c r="B949" s="36">
        <f t="shared" si="29"/>
        <v>944</v>
      </c>
      <c r="C949" s="80"/>
      <c r="D949" s="36"/>
    </row>
    <row r="950" spans="2:4" x14ac:dyDescent="0.25">
      <c r="B950" s="36">
        <f t="shared" si="29"/>
        <v>945</v>
      </c>
      <c r="C950" s="80"/>
      <c r="D950" s="36"/>
    </row>
    <row r="951" spans="2:4" x14ac:dyDescent="0.25">
      <c r="B951" s="36">
        <f t="shared" si="29"/>
        <v>946</v>
      </c>
      <c r="C951" s="80"/>
      <c r="D951" s="36"/>
    </row>
    <row r="952" spans="2:4" x14ac:dyDescent="0.25">
      <c r="B952" s="36">
        <f t="shared" si="29"/>
        <v>947</v>
      </c>
      <c r="C952" s="80"/>
      <c r="D952" s="36"/>
    </row>
    <row r="953" spans="2:4" x14ac:dyDescent="0.25">
      <c r="B953" s="36">
        <f t="shared" si="29"/>
        <v>948</v>
      </c>
      <c r="C953" s="80"/>
      <c r="D953" s="36"/>
    </row>
    <row r="954" spans="2:4" x14ac:dyDescent="0.25">
      <c r="B954" s="36">
        <f t="shared" si="29"/>
        <v>949</v>
      </c>
      <c r="C954" s="80"/>
      <c r="D954" s="36"/>
    </row>
    <row r="955" spans="2:4" x14ac:dyDescent="0.25">
      <c r="B955" s="36">
        <f t="shared" si="29"/>
        <v>950</v>
      </c>
      <c r="C955" s="80"/>
      <c r="D955" s="36"/>
    </row>
    <row r="956" spans="2:4" x14ac:dyDescent="0.25">
      <c r="B956" s="36">
        <f t="shared" si="29"/>
        <v>951</v>
      </c>
      <c r="C956" s="80"/>
      <c r="D956" s="36"/>
    </row>
    <row r="957" spans="2:4" x14ac:dyDescent="0.25">
      <c r="B957" s="36">
        <f t="shared" si="29"/>
        <v>952</v>
      </c>
      <c r="C957" s="80"/>
      <c r="D957" s="36"/>
    </row>
    <row r="958" spans="2:4" x14ac:dyDescent="0.25">
      <c r="B958" s="36">
        <f t="shared" si="29"/>
        <v>953</v>
      </c>
      <c r="C958" s="80"/>
      <c r="D958" s="36"/>
    </row>
    <row r="959" spans="2:4" x14ac:dyDescent="0.25">
      <c r="B959" s="36">
        <f t="shared" si="29"/>
        <v>954</v>
      </c>
      <c r="C959" s="80"/>
      <c r="D959" s="36"/>
    </row>
    <row r="960" spans="2:4" x14ac:dyDescent="0.25">
      <c r="B960" s="36">
        <f t="shared" si="29"/>
        <v>955</v>
      </c>
      <c r="C960" s="80"/>
      <c r="D960" s="36"/>
    </row>
    <row r="961" spans="2:4" x14ac:dyDescent="0.25">
      <c r="B961" s="36">
        <f t="shared" si="29"/>
        <v>956</v>
      </c>
      <c r="C961" s="80"/>
      <c r="D961" s="36"/>
    </row>
    <row r="962" spans="2:4" x14ac:dyDescent="0.25">
      <c r="B962" s="36">
        <f t="shared" si="29"/>
        <v>957</v>
      </c>
      <c r="C962" s="80"/>
      <c r="D962" s="36"/>
    </row>
    <row r="963" spans="2:4" x14ac:dyDescent="0.25">
      <c r="B963" s="36">
        <f t="shared" si="29"/>
        <v>958</v>
      </c>
      <c r="C963" s="80"/>
      <c r="D963" s="36"/>
    </row>
    <row r="964" spans="2:4" x14ac:dyDescent="0.25">
      <c r="B964" s="36">
        <f t="shared" si="29"/>
        <v>959</v>
      </c>
      <c r="C964" s="80"/>
      <c r="D964" s="36"/>
    </row>
    <row r="965" spans="2:4" x14ac:dyDescent="0.25">
      <c r="B965" s="36">
        <f t="shared" si="29"/>
        <v>960</v>
      </c>
      <c r="C965" s="80"/>
      <c r="D965" s="36"/>
    </row>
    <row r="966" spans="2:4" x14ac:dyDescent="0.25">
      <c r="B966" s="36">
        <f t="shared" si="29"/>
        <v>961</v>
      </c>
      <c r="C966" s="80"/>
      <c r="D966" s="36"/>
    </row>
    <row r="967" spans="2:4" x14ac:dyDescent="0.25">
      <c r="B967" s="36">
        <f t="shared" ref="B967:B1030" si="30">B966+1</f>
        <v>962</v>
      </c>
      <c r="C967" s="80"/>
      <c r="D967" s="36"/>
    </row>
    <row r="968" spans="2:4" x14ac:dyDescent="0.25">
      <c r="B968" s="36">
        <f t="shared" si="30"/>
        <v>963</v>
      </c>
      <c r="C968" s="80"/>
      <c r="D968" s="36"/>
    </row>
    <row r="969" spans="2:4" x14ac:dyDescent="0.25">
      <c r="B969" s="36">
        <f t="shared" si="30"/>
        <v>964</v>
      </c>
      <c r="C969" s="80"/>
      <c r="D969" s="36"/>
    </row>
    <row r="970" spans="2:4" x14ac:dyDescent="0.25">
      <c r="B970" s="36">
        <f t="shared" si="30"/>
        <v>965</v>
      </c>
      <c r="C970" s="80"/>
      <c r="D970" s="36"/>
    </row>
    <row r="971" spans="2:4" x14ac:dyDescent="0.25">
      <c r="B971" s="36">
        <f t="shared" si="30"/>
        <v>966</v>
      </c>
      <c r="C971" s="80"/>
      <c r="D971" s="36"/>
    </row>
    <row r="972" spans="2:4" x14ac:dyDescent="0.25">
      <c r="B972" s="36">
        <f t="shared" si="30"/>
        <v>967</v>
      </c>
      <c r="C972" s="80"/>
      <c r="D972" s="36"/>
    </row>
    <row r="973" spans="2:4" x14ac:dyDescent="0.25">
      <c r="B973" s="36">
        <f t="shared" si="30"/>
        <v>968</v>
      </c>
      <c r="C973" s="80"/>
      <c r="D973" s="36"/>
    </row>
    <row r="974" spans="2:4" x14ac:dyDescent="0.25">
      <c r="B974" s="36">
        <f t="shared" si="30"/>
        <v>969</v>
      </c>
      <c r="C974" s="80"/>
      <c r="D974" s="36"/>
    </row>
    <row r="975" spans="2:4" x14ac:dyDescent="0.25">
      <c r="B975" s="36">
        <f t="shared" si="30"/>
        <v>970</v>
      </c>
      <c r="C975" s="80"/>
      <c r="D975" s="36"/>
    </row>
    <row r="976" spans="2:4" x14ac:dyDescent="0.25">
      <c r="B976" s="36">
        <f t="shared" si="30"/>
        <v>971</v>
      </c>
      <c r="C976" s="80"/>
      <c r="D976" s="36"/>
    </row>
    <row r="977" spans="2:4" x14ac:dyDescent="0.25">
      <c r="B977" s="36">
        <f t="shared" si="30"/>
        <v>972</v>
      </c>
      <c r="C977" s="80"/>
      <c r="D977" s="36"/>
    </row>
    <row r="978" spans="2:4" x14ac:dyDescent="0.25">
      <c r="B978" s="36">
        <f t="shared" si="30"/>
        <v>973</v>
      </c>
      <c r="C978" s="80"/>
      <c r="D978" s="36"/>
    </row>
    <row r="979" spans="2:4" x14ac:dyDescent="0.25">
      <c r="B979" s="36">
        <f t="shared" si="30"/>
        <v>974</v>
      </c>
      <c r="C979" s="80"/>
      <c r="D979" s="36"/>
    </row>
    <row r="980" spans="2:4" x14ac:dyDescent="0.25">
      <c r="B980" s="36">
        <f t="shared" si="30"/>
        <v>975</v>
      </c>
      <c r="C980" s="80"/>
      <c r="D980" s="36"/>
    </row>
    <row r="981" spans="2:4" x14ac:dyDescent="0.25">
      <c r="B981" s="36">
        <f t="shared" si="30"/>
        <v>976</v>
      </c>
      <c r="C981" s="80"/>
      <c r="D981" s="36"/>
    </row>
    <row r="982" spans="2:4" x14ac:dyDescent="0.25">
      <c r="B982" s="36">
        <f t="shared" si="30"/>
        <v>977</v>
      </c>
      <c r="C982" s="80"/>
      <c r="D982" s="36"/>
    </row>
    <row r="983" spans="2:4" x14ac:dyDescent="0.25">
      <c r="B983" s="36">
        <f t="shared" si="30"/>
        <v>978</v>
      </c>
      <c r="C983" s="80"/>
      <c r="D983" s="36"/>
    </row>
    <row r="984" spans="2:4" x14ac:dyDescent="0.25">
      <c r="B984" s="36">
        <f t="shared" si="30"/>
        <v>979</v>
      </c>
      <c r="C984" s="80"/>
      <c r="D984" s="36"/>
    </row>
    <row r="985" spans="2:4" x14ac:dyDescent="0.25">
      <c r="B985" s="36">
        <f t="shared" si="30"/>
        <v>980</v>
      </c>
      <c r="C985" s="80"/>
      <c r="D985" s="36"/>
    </row>
    <row r="986" spans="2:4" x14ac:dyDescent="0.25">
      <c r="B986" s="36">
        <f t="shared" si="30"/>
        <v>981</v>
      </c>
      <c r="C986" s="80"/>
      <c r="D986" s="36"/>
    </row>
    <row r="987" spans="2:4" x14ac:dyDescent="0.25">
      <c r="B987" s="36">
        <f t="shared" si="30"/>
        <v>982</v>
      </c>
      <c r="C987" s="80"/>
      <c r="D987" s="36"/>
    </row>
    <row r="988" spans="2:4" x14ac:dyDescent="0.25">
      <c r="B988" s="36">
        <f t="shared" si="30"/>
        <v>983</v>
      </c>
      <c r="C988" s="80"/>
      <c r="D988" s="36"/>
    </row>
    <row r="989" spans="2:4" x14ac:dyDescent="0.25">
      <c r="B989" s="36">
        <f t="shared" si="30"/>
        <v>984</v>
      </c>
      <c r="C989" s="80"/>
      <c r="D989" s="36"/>
    </row>
    <row r="990" spans="2:4" x14ac:dyDescent="0.25">
      <c r="B990" s="36">
        <f t="shared" si="30"/>
        <v>985</v>
      </c>
      <c r="C990" s="80"/>
      <c r="D990" s="36"/>
    </row>
    <row r="991" spans="2:4" x14ac:dyDescent="0.25">
      <c r="B991" s="36">
        <f t="shared" si="30"/>
        <v>986</v>
      </c>
      <c r="C991" s="80"/>
      <c r="D991" s="36"/>
    </row>
    <row r="992" spans="2:4" x14ac:dyDescent="0.25">
      <c r="B992" s="36">
        <f t="shared" si="30"/>
        <v>987</v>
      </c>
      <c r="C992" s="80"/>
      <c r="D992" s="36"/>
    </row>
    <row r="993" spans="2:4" x14ac:dyDescent="0.25">
      <c r="B993" s="36">
        <f t="shared" si="30"/>
        <v>988</v>
      </c>
      <c r="C993" s="80"/>
      <c r="D993" s="36"/>
    </row>
    <row r="994" spans="2:4" x14ac:dyDescent="0.25">
      <c r="B994" s="36">
        <f t="shared" si="30"/>
        <v>989</v>
      </c>
      <c r="C994" s="80"/>
      <c r="D994" s="36"/>
    </row>
    <row r="995" spans="2:4" x14ac:dyDescent="0.25">
      <c r="B995" s="36">
        <f t="shared" si="30"/>
        <v>990</v>
      </c>
      <c r="C995" s="80"/>
      <c r="D995" s="36"/>
    </row>
    <row r="996" spans="2:4" x14ac:dyDescent="0.25">
      <c r="B996" s="36">
        <f t="shared" si="30"/>
        <v>991</v>
      </c>
      <c r="C996" s="80"/>
      <c r="D996" s="36"/>
    </row>
    <row r="997" spans="2:4" x14ac:dyDescent="0.25">
      <c r="B997" s="36">
        <f t="shared" si="30"/>
        <v>992</v>
      </c>
      <c r="C997" s="80"/>
      <c r="D997" s="36"/>
    </row>
    <row r="998" spans="2:4" x14ac:dyDescent="0.25">
      <c r="B998" s="36">
        <f t="shared" si="30"/>
        <v>993</v>
      </c>
      <c r="C998" s="80"/>
      <c r="D998" s="36"/>
    </row>
    <row r="999" spans="2:4" x14ac:dyDescent="0.25">
      <c r="B999" s="36">
        <f t="shared" si="30"/>
        <v>994</v>
      </c>
      <c r="C999" s="80"/>
      <c r="D999" s="36"/>
    </row>
    <row r="1000" spans="2:4" x14ac:dyDescent="0.25">
      <c r="B1000" s="36">
        <f t="shared" si="30"/>
        <v>995</v>
      </c>
      <c r="C1000" s="80"/>
      <c r="D1000" s="36"/>
    </row>
    <row r="1001" spans="2:4" x14ac:dyDescent="0.25">
      <c r="B1001" s="36">
        <f t="shared" si="30"/>
        <v>996</v>
      </c>
      <c r="C1001" s="80"/>
      <c r="D1001" s="36"/>
    </row>
    <row r="1002" spans="2:4" x14ac:dyDescent="0.25">
      <c r="B1002" s="36">
        <f t="shared" si="30"/>
        <v>997</v>
      </c>
      <c r="C1002" s="80"/>
      <c r="D1002" s="36"/>
    </row>
    <row r="1003" spans="2:4" x14ac:dyDescent="0.25">
      <c r="B1003" s="36">
        <f t="shared" si="30"/>
        <v>998</v>
      </c>
      <c r="C1003" s="80"/>
      <c r="D1003" s="36"/>
    </row>
    <row r="1004" spans="2:4" x14ac:dyDescent="0.25">
      <c r="B1004" s="36">
        <f t="shared" si="30"/>
        <v>999</v>
      </c>
      <c r="C1004" s="80"/>
      <c r="D1004" s="36"/>
    </row>
    <row r="1005" spans="2:4" x14ac:dyDescent="0.25">
      <c r="B1005" s="36">
        <f t="shared" si="30"/>
        <v>1000</v>
      </c>
      <c r="C1005" s="80"/>
      <c r="D1005" s="36"/>
    </row>
    <row r="1006" spans="2:4" x14ac:dyDescent="0.25">
      <c r="B1006" s="36">
        <f t="shared" si="30"/>
        <v>1001</v>
      </c>
      <c r="C1006" s="82"/>
      <c r="D1006" s="36"/>
    </row>
    <row r="1007" spans="2:4" x14ac:dyDescent="0.25">
      <c r="B1007" s="36">
        <f t="shared" si="30"/>
        <v>1002</v>
      </c>
      <c r="C1007" s="82"/>
      <c r="D1007" s="36"/>
    </row>
    <row r="1008" spans="2:4" x14ac:dyDescent="0.25">
      <c r="B1008" s="36">
        <f t="shared" si="30"/>
        <v>1003</v>
      </c>
      <c r="C1008" s="82"/>
      <c r="D1008" s="36"/>
    </row>
    <row r="1009" spans="2:4" x14ac:dyDescent="0.25">
      <c r="B1009" s="36">
        <f t="shared" si="30"/>
        <v>1004</v>
      </c>
      <c r="C1009" s="82"/>
      <c r="D1009" s="36"/>
    </row>
    <row r="1010" spans="2:4" x14ac:dyDescent="0.25">
      <c r="B1010" s="36">
        <f t="shared" si="30"/>
        <v>1005</v>
      </c>
      <c r="C1010" s="82"/>
      <c r="D1010" s="36"/>
    </row>
    <row r="1011" spans="2:4" x14ac:dyDescent="0.25">
      <c r="B1011" s="36">
        <f t="shared" si="30"/>
        <v>1006</v>
      </c>
      <c r="C1011" s="82"/>
      <c r="D1011" s="36"/>
    </row>
    <row r="1012" spans="2:4" x14ac:dyDescent="0.25">
      <c r="B1012" s="36">
        <f t="shared" si="30"/>
        <v>1007</v>
      </c>
      <c r="C1012" s="82"/>
      <c r="D1012" s="36"/>
    </row>
    <row r="1013" spans="2:4" x14ac:dyDescent="0.25">
      <c r="B1013" s="36">
        <f t="shared" si="30"/>
        <v>1008</v>
      </c>
      <c r="C1013" s="82"/>
      <c r="D1013" s="36"/>
    </row>
    <row r="1014" spans="2:4" x14ac:dyDescent="0.25">
      <c r="B1014" s="36">
        <f t="shared" si="30"/>
        <v>1009</v>
      </c>
      <c r="C1014" s="82"/>
      <c r="D1014" s="36"/>
    </row>
    <row r="1015" spans="2:4" x14ac:dyDescent="0.25">
      <c r="B1015" s="36">
        <f t="shared" si="30"/>
        <v>1010</v>
      </c>
      <c r="C1015" s="82"/>
      <c r="D1015" s="36"/>
    </row>
    <row r="1016" spans="2:4" x14ac:dyDescent="0.25">
      <c r="B1016" s="36">
        <f t="shared" si="30"/>
        <v>1011</v>
      </c>
      <c r="C1016" s="82"/>
      <c r="D1016" s="36"/>
    </row>
    <row r="1017" spans="2:4" x14ac:dyDescent="0.25">
      <c r="B1017" s="36">
        <f t="shared" si="30"/>
        <v>1012</v>
      </c>
      <c r="C1017" s="82"/>
      <c r="D1017" s="36"/>
    </row>
    <row r="1018" spans="2:4" x14ac:dyDescent="0.25">
      <c r="B1018" s="36">
        <f t="shared" si="30"/>
        <v>1013</v>
      </c>
      <c r="C1018" s="82"/>
      <c r="D1018" s="36"/>
    </row>
    <row r="1019" spans="2:4" x14ac:dyDescent="0.25">
      <c r="B1019" s="36">
        <f t="shared" si="30"/>
        <v>1014</v>
      </c>
      <c r="C1019" s="82"/>
      <c r="D1019" s="36"/>
    </row>
    <row r="1020" spans="2:4" x14ac:dyDescent="0.25">
      <c r="B1020" s="36">
        <f t="shared" si="30"/>
        <v>1015</v>
      </c>
      <c r="C1020" s="82"/>
      <c r="D1020" s="36"/>
    </row>
    <row r="1021" spans="2:4" x14ac:dyDescent="0.25">
      <c r="B1021" s="36">
        <f t="shared" si="30"/>
        <v>1016</v>
      </c>
      <c r="C1021" s="82"/>
      <c r="D1021" s="36"/>
    </row>
    <row r="1022" spans="2:4" x14ac:dyDescent="0.25">
      <c r="B1022" s="36">
        <f t="shared" si="30"/>
        <v>1017</v>
      </c>
      <c r="C1022" s="82"/>
      <c r="D1022" s="36"/>
    </row>
    <row r="1023" spans="2:4" x14ac:dyDescent="0.25">
      <c r="B1023" s="36">
        <f t="shared" si="30"/>
        <v>1018</v>
      </c>
      <c r="C1023" s="82"/>
      <c r="D1023" s="36"/>
    </row>
    <row r="1024" spans="2:4" x14ac:dyDescent="0.25">
      <c r="B1024" s="36">
        <f t="shared" si="30"/>
        <v>1019</v>
      </c>
      <c r="C1024" s="82"/>
      <c r="D1024" s="36"/>
    </row>
    <row r="1025" spans="2:4" x14ac:dyDescent="0.25">
      <c r="B1025" s="36">
        <f t="shared" si="30"/>
        <v>1020</v>
      </c>
      <c r="C1025" s="82"/>
      <c r="D1025" s="36"/>
    </row>
    <row r="1026" spans="2:4" x14ac:dyDescent="0.25">
      <c r="B1026" s="36">
        <f t="shared" si="30"/>
        <v>1021</v>
      </c>
      <c r="C1026" s="82"/>
      <c r="D1026" s="36"/>
    </row>
    <row r="1027" spans="2:4" x14ac:dyDescent="0.25">
      <c r="B1027" s="36">
        <f t="shared" si="30"/>
        <v>1022</v>
      </c>
      <c r="C1027" s="82"/>
      <c r="D1027" s="36"/>
    </row>
    <row r="1028" spans="2:4" x14ac:dyDescent="0.25">
      <c r="B1028" s="36">
        <f t="shared" si="30"/>
        <v>1023</v>
      </c>
      <c r="C1028" s="82"/>
      <c r="D1028" s="36"/>
    </row>
    <row r="1029" spans="2:4" x14ac:dyDescent="0.25">
      <c r="B1029" s="36">
        <f t="shared" si="30"/>
        <v>1024</v>
      </c>
      <c r="C1029" s="82"/>
      <c r="D1029" s="36"/>
    </row>
    <row r="1030" spans="2:4" x14ac:dyDescent="0.25">
      <c r="B1030" s="36">
        <f t="shared" si="30"/>
        <v>1025</v>
      </c>
      <c r="C1030" s="82"/>
      <c r="D1030" s="36"/>
    </row>
    <row r="1031" spans="2:4" x14ac:dyDescent="0.25">
      <c r="B1031" s="36">
        <f t="shared" ref="B1031:B1094" si="31">B1030+1</f>
        <v>1026</v>
      </c>
      <c r="C1031" s="82"/>
      <c r="D1031" s="36"/>
    </row>
    <row r="1032" spans="2:4" x14ac:dyDescent="0.25">
      <c r="B1032" s="36">
        <f t="shared" si="31"/>
        <v>1027</v>
      </c>
      <c r="C1032" s="82"/>
      <c r="D1032" s="36"/>
    </row>
    <row r="1033" spans="2:4" x14ac:dyDescent="0.25">
      <c r="B1033" s="36">
        <f t="shared" si="31"/>
        <v>1028</v>
      </c>
      <c r="C1033" s="82"/>
      <c r="D1033" s="36"/>
    </row>
    <row r="1034" spans="2:4" x14ac:dyDescent="0.25">
      <c r="B1034" s="36">
        <f t="shared" si="31"/>
        <v>1029</v>
      </c>
      <c r="C1034" s="82"/>
      <c r="D1034" s="36"/>
    </row>
    <row r="1035" spans="2:4" x14ac:dyDescent="0.25">
      <c r="B1035" s="36">
        <f t="shared" si="31"/>
        <v>1030</v>
      </c>
      <c r="C1035" s="82"/>
      <c r="D1035" s="36"/>
    </row>
    <row r="1036" spans="2:4" x14ac:dyDescent="0.25">
      <c r="B1036" s="36">
        <f t="shared" si="31"/>
        <v>1031</v>
      </c>
      <c r="C1036" s="82"/>
      <c r="D1036" s="36"/>
    </row>
    <row r="1037" spans="2:4" x14ac:dyDescent="0.25">
      <c r="B1037" s="36">
        <f t="shared" si="31"/>
        <v>1032</v>
      </c>
      <c r="C1037" s="82"/>
      <c r="D1037" s="36"/>
    </row>
    <row r="1038" spans="2:4" x14ac:dyDescent="0.25">
      <c r="B1038" s="36">
        <f t="shared" si="31"/>
        <v>1033</v>
      </c>
      <c r="C1038" s="82"/>
      <c r="D1038" s="36"/>
    </row>
    <row r="1039" spans="2:4" x14ac:dyDescent="0.25">
      <c r="B1039" s="36">
        <f t="shared" si="31"/>
        <v>1034</v>
      </c>
      <c r="C1039" s="82"/>
      <c r="D1039" s="36"/>
    </row>
    <row r="1040" spans="2:4" x14ac:dyDescent="0.25">
      <c r="B1040" s="36">
        <f t="shared" si="31"/>
        <v>1035</v>
      </c>
      <c r="C1040" s="82"/>
      <c r="D1040" s="36"/>
    </row>
    <row r="1041" spans="2:4" x14ac:dyDescent="0.25">
      <c r="B1041" s="36">
        <f t="shared" si="31"/>
        <v>1036</v>
      </c>
      <c r="C1041" s="82"/>
      <c r="D1041" s="36"/>
    </row>
    <row r="1042" spans="2:4" x14ac:dyDescent="0.25">
      <c r="B1042" s="36">
        <f t="shared" si="31"/>
        <v>1037</v>
      </c>
      <c r="C1042" s="82"/>
      <c r="D1042" s="36"/>
    </row>
    <row r="1043" spans="2:4" x14ac:dyDescent="0.25">
      <c r="B1043" s="36">
        <f t="shared" si="31"/>
        <v>1038</v>
      </c>
      <c r="C1043" s="82"/>
      <c r="D1043" s="36"/>
    </row>
    <row r="1044" spans="2:4" x14ac:dyDescent="0.25">
      <c r="B1044" s="36">
        <f t="shared" si="31"/>
        <v>1039</v>
      </c>
      <c r="C1044" s="82"/>
      <c r="D1044" s="36"/>
    </row>
    <row r="1045" spans="2:4" x14ac:dyDescent="0.25">
      <c r="B1045" s="36">
        <f t="shared" si="31"/>
        <v>1040</v>
      </c>
      <c r="C1045" s="82"/>
      <c r="D1045" s="36"/>
    </row>
    <row r="1046" spans="2:4" x14ac:dyDescent="0.25">
      <c r="B1046" s="36">
        <f t="shared" si="31"/>
        <v>1041</v>
      </c>
      <c r="C1046" s="82"/>
      <c r="D1046" s="36"/>
    </row>
    <row r="1047" spans="2:4" x14ac:dyDescent="0.25">
      <c r="B1047" s="36">
        <f t="shared" si="31"/>
        <v>1042</v>
      </c>
      <c r="C1047" s="82"/>
      <c r="D1047" s="36"/>
    </row>
    <row r="1048" spans="2:4" x14ac:dyDescent="0.25">
      <c r="B1048" s="36">
        <f t="shared" si="31"/>
        <v>1043</v>
      </c>
      <c r="C1048" s="82"/>
      <c r="D1048" s="36"/>
    </row>
    <row r="1049" spans="2:4" x14ac:dyDescent="0.25">
      <c r="B1049" s="36">
        <f t="shared" si="31"/>
        <v>1044</v>
      </c>
      <c r="C1049" s="82"/>
      <c r="D1049" s="36"/>
    </row>
    <row r="1050" spans="2:4" x14ac:dyDescent="0.25">
      <c r="B1050" s="36">
        <f t="shared" si="31"/>
        <v>1045</v>
      </c>
      <c r="C1050" s="82"/>
      <c r="D1050" s="36"/>
    </row>
    <row r="1051" spans="2:4" x14ac:dyDescent="0.25">
      <c r="B1051" s="36">
        <f t="shared" si="31"/>
        <v>1046</v>
      </c>
      <c r="C1051" s="82"/>
      <c r="D1051" s="36"/>
    </row>
    <row r="1052" spans="2:4" x14ac:dyDescent="0.25">
      <c r="B1052" s="36">
        <f t="shared" si="31"/>
        <v>1047</v>
      </c>
      <c r="C1052" s="82"/>
      <c r="D1052" s="36"/>
    </row>
    <row r="1053" spans="2:4" x14ac:dyDescent="0.25">
      <c r="B1053" s="36">
        <f t="shared" si="31"/>
        <v>1048</v>
      </c>
      <c r="C1053" s="82"/>
      <c r="D1053" s="36"/>
    </row>
    <row r="1054" spans="2:4" x14ac:dyDescent="0.25">
      <c r="B1054" s="36">
        <f t="shared" si="31"/>
        <v>1049</v>
      </c>
      <c r="C1054" s="82"/>
      <c r="D1054" s="36"/>
    </row>
    <row r="1055" spans="2:4" x14ac:dyDescent="0.25">
      <c r="B1055" s="36">
        <f t="shared" si="31"/>
        <v>1050</v>
      </c>
      <c r="C1055" s="82"/>
      <c r="D1055" s="36"/>
    </row>
    <row r="1056" spans="2:4" x14ac:dyDescent="0.25">
      <c r="B1056" s="36">
        <f t="shared" si="31"/>
        <v>1051</v>
      </c>
      <c r="C1056" s="82"/>
      <c r="D1056" s="36"/>
    </row>
    <row r="1057" spans="2:4" x14ac:dyDescent="0.25">
      <c r="B1057" s="36">
        <f t="shared" si="31"/>
        <v>1052</v>
      </c>
      <c r="C1057" s="82"/>
      <c r="D1057" s="36"/>
    </row>
    <row r="1058" spans="2:4" x14ac:dyDescent="0.25">
      <c r="B1058" s="36">
        <f t="shared" si="31"/>
        <v>1053</v>
      </c>
      <c r="C1058" s="82"/>
      <c r="D1058" s="36"/>
    </row>
    <row r="1059" spans="2:4" x14ac:dyDescent="0.25">
      <c r="B1059" s="36">
        <f t="shared" si="31"/>
        <v>1054</v>
      </c>
      <c r="C1059" s="82"/>
      <c r="D1059" s="36"/>
    </row>
    <row r="1060" spans="2:4" x14ac:dyDescent="0.25">
      <c r="B1060" s="36">
        <f t="shared" si="31"/>
        <v>1055</v>
      </c>
      <c r="C1060" s="82"/>
      <c r="D1060" s="36"/>
    </row>
    <row r="1061" spans="2:4" x14ac:dyDescent="0.25">
      <c r="B1061" s="36">
        <f t="shared" si="31"/>
        <v>1056</v>
      </c>
      <c r="C1061" s="82"/>
      <c r="D1061" s="36"/>
    </row>
    <row r="1062" spans="2:4" x14ac:dyDescent="0.25">
      <c r="B1062" s="36">
        <f t="shared" si="31"/>
        <v>1057</v>
      </c>
      <c r="C1062" s="82"/>
      <c r="D1062" s="36"/>
    </row>
    <row r="1063" spans="2:4" x14ac:dyDescent="0.25">
      <c r="B1063" s="36">
        <f t="shared" si="31"/>
        <v>1058</v>
      </c>
      <c r="C1063" s="82"/>
      <c r="D1063" s="36"/>
    </row>
    <row r="1064" spans="2:4" x14ac:dyDescent="0.25">
      <c r="B1064" s="36">
        <f t="shared" si="31"/>
        <v>1059</v>
      </c>
      <c r="C1064" s="82"/>
      <c r="D1064" s="36"/>
    </row>
    <row r="1065" spans="2:4" x14ac:dyDescent="0.25">
      <c r="B1065" s="36">
        <f t="shared" si="31"/>
        <v>1060</v>
      </c>
      <c r="C1065" s="82"/>
      <c r="D1065" s="36"/>
    </row>
    <row r="1066" spans="2:4" x14ac:dyDescent="0.25">
      <c r="B1066" s="36">
        <f t="shared" si="31"/>
        <v>1061</v>
      </c>
      <c r="C1066" s="82"/>
      <c r="D1066" s="36"/>
    </row>
    <row r="1067" spans="2:4" x14ac:dyDescent="0.25">
      <c r="B1067" s="36">
        <f t="shared" si="31"/>
        <v>1062</v>
      </c>
      <c r="C1067" s="82"/>
      <c r="D1067" s="36"/>
    </row>
    <row r="1068" spans="2:4" x14ac:dyDescent="0.25">
      <c r="B1068" s="36">
        <f t="shared" si="31"/>
        <v>1063</v>
      </c>
      <c r="C1068" s="82"/>
      <c r="D1068" s="36"/>
    </row>
    <row r="1069" spans="2:4" x14ac:dyDescent="0.25">
      <c r="B1069" s="36">
        <f t="shared" si="31"/>
        <v>1064</v>
      </c>
      <c r="C1069" s="82"/>
      <c r="D1069" s="36"/>
    </row>
    <row r="1070" spans="2:4" x14ac:dyDescent="0.25">
      <c r="B1070" s="36">
        <f t="shared" si="31"/>
        <v>1065</v>
      </c>
      <c r="C1070" s="82"/>
      <c r="D1070" s="36"/>
    </row>
    <row r="1071" spans="2:4" x14ac:dyDescent="0.25">
      <c r="B1071" s="36">
        <f t="shared" si="31"/>
        <v>1066</v>
      </c>
      <c r="C1071" s="82"/>
      <c r="D1071" s="36"/>
    </row>
    <row r="1072" spans="2:4" x14ac:dyDescent="0.25">
      <c r="B1072" s="36">
        <f t="shared" si="31"/>
        <v>1067</v>
      </c>
      <c r="C1072" s="82"/>
      <c r="D1072" s="36"/>
    </row>
    <row r="1073" spans="2:4" x14ac:dyDescent="0.25">
      <c r="B1073" s="36">
        <f t="shared" si="31"/>
        <v>1068</v>
      </c>
      <c r="C1073" s="82"/>
      <c r="D1073" s="36"/>
    </row>
    <row r="1074" spans="2:4" x14ac:dyDescent="0.25">
      <c r="B1074" s="36">
        <f t="shared" si="31"/>
        <v>1069</v>
      </c>
      <c r="C1074" s="82"/>
      <c r="D1074" s="36"/>
    </row>
    <row r="1075" spans="2:4" x14ac:dyDescent="0.25">
      <c r="B1075" s="36">
        <f t="shared" si="31"/>
        <v>1070</v>
      </c>
      <c r="C1075" s="82"/>
      <c r="D1075" s="36"/>
    </row>
    <row r="1076" spans="2:4" x14ac:dyDescent="0.25">
      <c r="B1076" s="36">
        <f t="shared" si="31"/>
        <v>1071</v>
      </c>
      <c r="C1076" s="82"/>
      <c r="D1076" s="36"/>
    </row>
    <row r="1077" spans="2:4" x14ac:dyDescent="0.25">
      <c r="B1077" s="36">
        <f t="shared" si="31"/>
        <v>1072</v>
      </c>
      <c r="C1077" s="82"/>
      <c r="D1077" s="36"/>
    </row>
    <row r="1078" spans="2:4" x14ac:dyDescent="0.25">
      <c r="B1078" s="36">
        <f t="shared" si="31"/>
        <v>1073</v>
      </c>
      <c r="C1078" s="82"/>
      <c r="D1078" s="36"/>
    </row>
    <row r="1079" spans="2:4" x14ac:dyDescent="0.25">
      <c r="B1079" s="36">
        <f t="shared" si="31"/>
        <v>1074</v>
      </c>
      <c r="C1079" s="82"/>
      <c r="D1079" s="36"/>
    </row>
    <row r="1080" spans="2:4" x14ac:dyDescent="0.25">
      <c r="B1080" s="36">
        <f t="shared" si="31"/>
        <v>1075</v>
      </c>
      <c r="C1080" s="82"/>
      <c r="D1080" s="36"/>
    </row>
    <row r="1081" spans="2:4" x14ac:dyDescent="0.25">
      <c r="B1081" s="36">
        <f t="shared" si="31"/>
        <v>1076</v>
      </c>
      <c r="C1081" s="82"/>
      <c r="D1081" s="36"/>
    </row>
    <row r="1082" spans="2:4" x14ac:dyDescent="0.25">
      <c r="B1082" s="36">
        <f t="shared" si="31"/>
        <v>1077</v>
      </c>
      <c r="C1082" s="82"/>
      <c r="D1082" s="36"/>
    </row>
    <row r="1083" spans="2:4" x14ac:dyDescent="0.25">
      <c r="B1083" s="36">
        <f t="shared" si="31"/>
        <v>1078</v>
      </c>
      <c r="C1083" s="82"/>
      <c r="D1083" s="36"/>
    </row>
    <row r="1084" spans="2:4" x14ac:dyDescent="0.25">
      <c r="B1084" s="36">
        <f t="shared" si="31"/>
        <v>1079</v>
      </c>
      <c r="C1084" s="82"/>
      <c r="D1084" s="36"/>
    </row>
    <row r="1085" spans="2:4" x14ac:dyDescent="0.25">
      <c r="B1085" s="36">
        <f t="shared" si="31"/>
        <v>1080</v>
      </c>
      <c r="C1085" s="82"/>
      <c r="D1085" s="36"/>
    </row>
    <row r="1086" spans="2:4" x14ac:dyDescent="0.25">
      <c r="B1086" s="36">
        <f t="shared" si="31"/>
        <v>1081</v>
      </c>
      <c r="C1086" s="82"/>
      <c r="D1086" s="36"/>
    </row>
    <row r="1087" spans="2:4" x14ac:dyDescent="0.25">
      <c r="B1087" s="36">
        <f t="shared" si="31"/>
        <v>1082</v>
      </c>
      <c r="C1087" s="82"/>
      <c r="D1087" s="36"/>
    </row>
    <row r="1088" spans="2:4" x14ac:dyDescent="0.25">
      <c r="B1088" s="36">
        <f t="shared" si="31"/>
        <v>1083</v>
      </c>
      <c r="C1088" s="82"/>
      <c r="D1088" s="36"/>
    </row>
    <row r="1089" spans="2:4" x14ac:dyDescent="0.25">
      <c r="B1089" s="36">
        <f t="shared" si="31"/>
        <v>1084</v>
      </c>
      <c r="C1089" s="82"/>
      <c r="D1089" s="36"/>
    </row>
    <row r="1090" spans="2:4" x14ac:dyDescent="0.25">
      <c r="B1090" s="36">
        <f t="shared" si="31"/>
        <v>1085</v>
      </c>
      <c r="C1090" s="82"/>
      <c r="D1090" s="36"/>
    </row>
    <row r="1091" spans="2:4" x14ac:dyDescent="0.25">
      <c r="B1091" s="36">
        <f t="shared" si="31"/>
        <v>1086</v>
      </c>
      <c r="C1091" s="82"/>
      <c r="D1091" s="36"/>
    </row>
    <row r="1092" spans="2:4" x14ac:dyDescent="0.25">
      <c r="B1092" s="36">
        <f t="shared" si="31"/>
        <v>1087</v>
      </c>
      <c r="C1092" s="82"/>
      <c r="D1092" s="36"/>
    </row>
    <row r="1093" spans="2:4" x14ac:dyDescent="0.25">
      <c r="B1093" s="36">
        <f t="shared" si="31"/>
        <v>1088</v>
      </c>
      <c r="C1093" s="82"/>
      <c r="D1093" s="36"/>
    </row>
    <row r="1094" spans="2:4" x14ac:dyDescent="0.25">
      <c r="B1094" s="36">
        <f t="shared" si="31"/>
        <v>1089</v>
      </c>
      <c r="C1094" s="82"/>
      <c r="D1094" s="36"/>
    </row>
    <row r="1095" spans="2:4" x14ac:dyDescent="0.25">
      <c r="B1095" s="36">
        <f t="shared" ref="B1095:B1158" si="32">B1094+1</f>
        <v>1090</v>
      </c>
      <c r="C1095" s="82"/>
      <c r="D1095" s="36"/>
    </row>
    <row r="1096" spans="2:4" x14ac:dyDescent="0.25">
      <c r="B1096" s="36">
        <f t="shared" si="32"/>
        <v>1091</v>
      </c>
      <c r="C1096" s="82"/>
      <c r="D1096" s="36"/>
    </row>
    <row r="1097" spans="2:4" x14ac:dyDescent="0.25">
      <c r="B1097" s="36">
        <f t="shared" si="32"/>
        <v>1092</v>
      </c>
      <c r="C1097" s="82"/>
      <c r="D1097" s="36"/>
    </row>
    <row r="1098" spans="2:4" x14ac:dyDescent="0.25">
      <c r="B1098" s="36">
        <f t="shared" si="32"/>
        <v>1093</v>
      </c>
      <c r="C1098" s="82"/>
      <c r="D1098" s="36"/>
    </row>
    <row r="1099" spans="2:4" x14ac:dyDescent="0.25">
      <c r="B1099" s="36">
        <f t="shared" si="32"/>
        <v>1094</v>
      </c>
      <c r="C1099" s="82"/>
      <c r="D1099" s="36"/>
    </row>
    <row r="1100" spans="2:4" x14ac:dyDescent="0.25">
      <c r="B1100" s="36">
        <f t="shared" si="32"/>
        <v>1095</v>
      </c>
      <c r="C1100" s="82"/>
      <c r="D1100" s="36"/>
    </row>
    <row r="1101" spans="2:4" x14ac:dyDescent="0.25">
      <c r="B1101" s="36">
        <f t="shared" si="32"/>
        <v>1096</v>
      </c>
      <c r="C1101" s="82"/>
      <c r="D1101" s="36"/>
    </row>
    <row r="1102" spans="2:4" x14ac:dyDescent="0.25">
      <c r="B1102" s="36">
        <f t="shared" si="32"/>
        <v>1097</v>
      </c>
      <c r="C1102" s="82"/>
      <c r="D1102" s="36"/>
    </row>
    <row r="1103" spans="2:4" x14ac:dyDescent="0.25">
      <c r="B1103" s="36">
        <f t="shared" si="32"/>
        <v>1098</v>
      </c>
      <c r="C1103" s="82"/>
      <c r="D1103" s="36"/>
    </row>
    <row r="1104" spans="2:4" x14ac:dyDescent="0.25">
      <c r="B1104" s="36">
        <f t="shared" si="32"/>
        <v>1099</v>
      </c>
      <c r="C1104" s="82"/>
      <c r="D1104" s="36"/>
    </row>
    <row r="1105" spans="2:4" x14ac:dyDescent="0.25">
      <c r="B1105" s="36">
        <f t="shared" si="32"/>
        <v>1100</v>
      </c>
      <c r="C1105" s="82"/>
      <c r="D1105" s="36"/>
    </row>
    <row r="1106" spans="2:4" x14ac:dyDescent="0.25">
      <c r="B1106" s="36">
        <f t="shared" si="32"/>
        <v>1101</v>
      </c>
      <c r="C1106" s="82"/>
      <c r="D1106" s="36"/>
    </row>
    <row r="1107" spans="2:4" x14ac:dyDescent="0.25">
      <c r="B1107" s="36">
        <f t="shared" si="32"/>
        <v>1102</v>
      </c>
      <c r="C1107" s="82"/>
      <c r="D1107" s="36"/>
    </row>
    <row r="1108" spans="2:4" x14ac:dyDescent="0.25">
      <c r="B1108" s="36">
        <f t="shared" si="32"/>
        <v>1103</v>
      </c>
      <c r="C1108" s="82"/>
      <c r="D1108" s="36"/>
    </row>
    <row r="1109" spans="2:4" x14ac:dyDescent="0.25">
      <c r="B1109" s="36">
        <f t="shared" si="32"/>
        <v>1104</v>
      </c>
      <c r="C1109" s="82"/>
      <c r="D1109" s="36"/>
    </row>
    <row r="1110" spans="2:4" x14ac:dyDescent="0.25">
      <c r="B1110" s="36">
        <f t="shared" si="32"/>
        <v>1105</v>
      </c>
      <c r="C1110" s="82"/>
      <c r="D1110" s="36"/>
    </row>
    <row r="1111" spans="2:4" x14ac:dyDescent="0.25">
      <c r="B1111" s="36">
        <f t="shared" si="32"/>
        <v>1106</v>
      </c>
      <c r="C1111" s="82"/>
      <c r="D1111" s="36"/>
    </row>
    <row r="1112" spans="2:4" x14ac:dyDescent="0.25">
      <c r="B1112" s="36">
        <f t="shared" si="32"/>
        <v>1107</v>
      </c>
      <c r="C1112" s="82"/>
      <c r="D1112" s="36"/>
    </row>
    <row r="1113" spans="2:4" x14ac:dyDescent="0.25">
      <c r="B1113" s="36">
        <f t="shared" si="32"/>
        <v>1108</v>
      </c>
      <c r="C1113" s="82"/>
      <c r="D1113" s="36"/>
    </row>
    <row r="1114" spans="2:4" x14ac:dyDescent="0.25">
      <c r="B1114" s="36">
        <f t="shared" si="32"/>
        <v>1109</v>
      </c>
      <c r="C1114" s="82"/>
      <c r="D1114" s="36"/>
    </row>
    <row r="1115" spans="2:4" x14ac:dyDescent="0.25">
      <c r="B1115" s="36">
        <f t="shared" si="32"/>
        <v>1110</v>
      </c>
      <c r="C1115" s="82"/>
      <c r="D1115" s="36"/>
    </row>
    <row r="1116" spans="2:4" x14ac:dyDescent="0.25">
      <c r="B1116" s="36">
        <f t="shared" si="32"/>
        <v>1111</v>
      </c>
      <c r="C1116" s="82"/>
      <c r="D1116" s="36"/>
    </row>
    <row r="1117" spans="2:4" x14ac:dyDescent="0.25">
      <c r="B1117" s="36">
        <f t="shared" si="32"/>
        <v>1112</v>
      </c>
      <c r="C1117" s="82"/>
      <c r="D1117" s="36"/>
    </row>
    <row r="1118" spans="2:4" x14ac:dyDescent="0.25">
      <c r="B1118" s="36">
        <f t="shared" si="32"/>
        <v>1113</v>
      </c>
      <c r="C1118" s="82"/>
      <c r="D1118" s="36"/>
    </row>
    <row r="1119" spans="2:4" x14ac:dyDescent="0.25">
      <c r="B1119" s="36">
        <f t="shared" si="32"/>
        <v>1114</v>
      </c>
      <c r="C1119" s="82"/>
      <c r="D1119" s="36"/>
    </row>
    <row r="1120" spans="2:4" x14ac:dyDescent="0.25">
      <c r="B1120" s="36">
        <f t="shared" si="32"/>
        <v>1115</v>
      </c>
      <c r="C1120" s="82"/>
      <c r="D1120" s="36"/>
    </row>
    <row r="1121" spans="2:4" x14ac:dyDescent="0.25">
      <c r="B1121" s="36">
        <f t="shared" si="32"/>
        <v>1116</v>
      </c>
      <c r="C1121" s="82"/>
      <c r="D1121" s="36"/>
    </row>
    <row r="1122" spans="2:4" x14ac:dyDescent="0.25">
      <c r="B1122" s="36">
        <f t="shared" si="32"/>
        <v>1117</v>
      </c>
      <c r="C1122" s="82"/>
      <c r="D1122" s="36"/>
    </row>
    <row r="1123" spans="2:4" x14ac:dyDescent="0.25">
      <c r="B1123" s="36">
        <f t="shared" si="32"/>
        <v>1118</v>
      </c>
      <c r="C1123" s="82"/>
      <c r="D1123" s="36"/>
    </row>
    <row r="1124" spans="2:4" x14ac:dyDescent="0.25">
      <c r="B1124" s="36">
        <f t="shared" si="32"/>
        <v>1119</v>
      </c>
      <c r="C1124" s="82"/>
      <c r="D1124" s="36"/>
    </row>
    <row r="1125" spans="2:4" x14ac:dyDescent="0.25">
      <c r="B1125" s="36">
        <f t="shared" si="32"/>
        <v>1120</v>
      </c>
      <c r="C1125" s="82"/>
      <c r="D1125" s="36"/>
    </row>
    <row r="1126" spans="2:4" x14ac:dyDescent="0.25">
      <c r="B1126" s="36">
        <f t="shared" si="32"/>
        <v>1121</v>
      </c>
      <c r="C1126" s="82"/>
      <c r="D1126" s="36"/>
    </row>
    <row r="1127" spans="2:4" x14ac:dyDescent="0.25">
      <c r="B1127" s="36">
        <f t="shared" si="32"/>
        <v>1122</v>
      </c>
      <c r="C1127" s="82"/>
      <c r="D1127" s="36"/>
    </row>
    <row r="1128" spans="2:4" x14ac:dyDescent="0.25">
      <c r="B1128" s="36">
        <f t="shared" si="32"/>
        <v>1123</v>
      </c>
      <c r="C1128" s="82"/>
      <c r="D1128" s="36"/>
    </row>
    <row r="1129" spans="2:4" x14ac:dyDescent="0.25">
      <c r="B1129" s="36">
        <f t="shared" si="32"/>
        <v>1124</v>
      </c>
      <c r="C1129" s="82"/>
      <c r="D1129" s="36"/>
    </row>
    <row r="1130" spans="2:4" x14ac:dyDescent="0.25">
      <c r="B1130" s="36">
        <f t="shared" si="32"/>
        <v>1125</v>
      </c>
      <c r="C1130" s="82"/>
      <c r="D1130" s="36"/>
    </row>
    <row r="1131" spans="2:4" x14ac:dyDescent="0.25">
      <c r="B1131" s="36">
        <f t="shared" si="32"/>
        <v>1126</v>
      </c>
      <c r="C1131" s="82"/>
      <c r="D1131" s="36"/>
    </row>
    <row r="1132" spans="2:4" x14ac:dyDescent="0.25">
      <c r="B1132" s="36">
        <f t="shared" si="32"/>
        <v>1127</v>
      </c>
      <c r="C1132" s="82"/>
      <c r="D1132" s="36"/>
    </row>
    <row r="1133" spans="2:4" x14ac:dyDescent="0.25">
      <c r="B1133" s="36">
        <f t="shared" si="32"/>
        <v>1128</v>
      </c>
      <c r="C1133" s="82"/>
      <c r="D1133" s="36"/>
    </row>
    <row r="1134" spans="2:4" x14ac:dyDescent="0.25">
      <c r="B1134" s="36">
        <f t="shared" si="32"/>
        <v>1129</v>
      </c>
      <c r="C1134" s="82"/>
      <c r="D1134" s="36"/>
    </row>
    <row r="1135" spans="2:4" x14ac:dyDescent="0.25">
      <c r="B1135" s="36">
        <f t="shared" si="32"/>
        <v>1130</v>
      </c>
      <c r="C1135" s="82"/>
      <c r="D1135" s="36"/>
    </row>
    <row r="1136" spans="2:4" x14ac:dyDescent="0.25">
      <c r="B1136" s="36">
        <f t="shared" si="32"/>
        <v>1131</v>
      </c>
      <c r="C1136" s="82"/>
      <c r="D1136" s="36"/>
    </row>
    <row r="1137" spans="2:4" x14ac:dyDescent="0.25">
      <c r="B1137" s="36">
        <f t="shared" si="32"/>
        <v>1132</v>
      </c>
      <c r="C1137" s="82"/>
      <c r="D1137" s="36"/>
    </row>
    <row r="1138" spans="2:4" x14ac:dyDescent="0.25">
      <c r="B1138" s="36">
        <f t="shared" si="32"/>
        <v>1133</v>
      </c>
      <c r="C1138" s="82"/>
      <c r="D1138" s="36"/>
    </row>
    <row r="1139" spans="2:4" x14ac:dyDescent="0.25">
      <c r="B1139" s="36">
        <f t="shared" si="32"/>
        <v>1134</v>
      </c>
      <c r="C1139" s="82"/>
      <c r="D1139" s="36"/>
    </row>
    <row r="1140" spans="2:4" x14ac:dyDescent="0.25">
      <c r="B1140" s="36">
        <f t="shared" si="32"/>
        <v>1135</v>
      </c>
      <c r="C1140" s="82"/>
      <c r="D1140" s="36"/>
    </row>
    <row r="1141" spans="2:4" x14ac:dyDescent="0.25">
      <c r="B1141" s="36">
        <f t="shared" si="32"/>
        <v>1136</v>
      </c>
      <c r="C1141" s="82"/>
      <c r="D1141" s="36"/>
    </row>
    <row r="1142" spans="2:4" x14ac:dyDescent="0.25">
      <c r="B1142" s="36">
        <f t="shared" si="32"/>
        <v>1137</v>
      </c>
      <c r="C1142" s="82"/>
      <c r="D1142" s="36"/>
    </row>
    <row r="1143" spans="2:4" x14ac:dyDescent="0.25">
      <c r="B1143" s="36">
        <f t="shared" si="32"/>
        <v>1138</v>
      </c>
      <c r="C1143" s="82"/>
      <c r="D1143" s="36"/>
    </row>
    <row r="1144" spans="2:4" x14ac:dyDescent="0.25">
      <c r="B1144" s="36">
        <f t="shared" si="32"/>
        <v>1139</v>
      </c>
      <c r="C1144" s="82"/>
      <c r="D1144" s="36"/>
    </row>
    <row r="1145" spans="2:4" x14ac:dyDescent="0.25">
      <c r="B1145" s="36">
        <f t="shared" si="32"/>
        <v>1140</v>
      </c>
      <c r="C1145" s="82"/>
      <c r="D1145" s="36"/>
    </row>
    <row r="1146" spans="2:4" x14ac:dyDescent="0.25">
      <c r="B1146" s="36">
        <f t="shared" si="32"/>
        <v>1141</v>
      </c>
      <c r="C1146" s="82"/>
      <c r="D1146" s="36"/>
    </row>
    <row r="1147" spans="2:4" x14ac:dyDescent="0.25">
      <c r="B1147" s="36">
        <f t="shared" si="32"/>
        <v>1142</v>
      </c>
      <c r="C1147" s="82"/>
      <c r="D1147" s="36"/>
    </row>
    <row r="1148" spans="2:4" x14ac:dyDescent="0.25">
      <c r="B1148" s="36">
        <f t="shared" si="32"/>
        <v>1143</v>
      </c>
      <c r="C1148" s="82"/>
      <c r="D1148" s="36"/>
    </row>
    <row r="1149" spans="2:4" x14ac:dyDescent="0.25">
      <c r="B1149" s="36">
        <f t="shared" si="32"/>
        <v>1144</v>
      </c>
      <c r="C1149" s="82"/>
      <c r="D1149" s="36"/>
    </row>
    <row r="1150" spans="2:4" x14ac:dyDescent="0.25">
      <c r="B1150" s="36">
        <f t="shared" si="32"/>
        <v>1145</v>
      </c>
      <c r="C1150" s="82"/>
      <c r="D1150" s="36"/>
    </row>
    <row r="1151" spans="2:4" x14ac:dyDescent="0.25">
      <c r="B1151" s="36">
        <f t="shared" si="32"/>
        <v>1146</v>
      </c>
      <c r="C1151" s="82"/>
      <c r="D1151" s="36"/>
    </row>
    <row r="1152" spans="2:4" x14ac:dyDescent="0.25">
      <c r="B1152" s="36">
        <f t="shared" si="32"/>
        <v>1147</v>
      </c>
      <c r="C1152" s="82"/>
      <c r="D1152" s="36"/>
    </row>
    <row r="1153" spans="2:4" x14ac:dyDescent="0.25">
      <c r="B1153" s="36">
        <f t="shared" si="32"/>
        <v>1148</v>
      </c>
      <c r="C1153" s="82"/>
      <c r="D1153" s="36"/>
    </row>
    <row r="1154" spans="2:4" x14ac:dyDescent="0.25">
      <c r="B1154" s="36">
        <f t="shared" si="32"/>
        <v>1149</v>
      </c>
      <c r="C1154" s="82"/>
      <c r="D1154" s="36"/>
    </row>
    <row r="1155" spans="2:4" x14ac:dyDescent="0.25">
      <c r="B1155" s="36">
        <f t="shared" si="32"/>
        <v>1150</v>
      </c>
      <c r="C1155" s="82"/>
      <c r="D1155" s="36"/>
    </row>
    <row r="1156" spans="2:4" x14ac:dyDescent="0.25">
      <c r="B1156" s="36">
        <f t="shared" si="32"/>
        <v>1151</v>
      </c>
      <c r="C1156" s="82"/>
      <c r="D1156" s="36"/>
    </row>
    <row r="1157" spans="2:4" x14ac:dyDescent="0.25">
      <c r="B1157" s="36">
        <f t="shared" si="32"/>
        <v>1152</v>
      </c>
      <c r="C1157" s="82"/>
      <c r="D1157" s="36"/>
    </row>
    <row r="1158" spans="2:4" x14ac:dyDescent="0.25">
      <c r="B1158" s="36">
        <f t="shared" si="32"/>
        <v>1153</v>
      </c>
      <c r="C1158" s="82"/>
      <c r="D1158" s="36"/>
    </row>
    <row r="1159" spans="2:4" x14ac:dyDescent="0.25">
      <c r="B1159" s="36">
        <f t="shared" ref="B1159:B1222" si="33">B1158+1</f>
        <v>1154</v>
      </c>
      <c r="C1159" s="82"/>
      <c r="D1159" s="36"/>
    </row>
    <row r="1160" spans="2:4" x14ac:dyDescent="0.25">
      <c r="B1160" s="36">
        <f t="shared" si="33"/>
        <v>1155</v>
      </c>
      <c r="C1160" s="82"/>
      <c r="D1160" s="36"/>
    </row>
    <row r="1161" spans="2:4" x14ac:dyDescent="0.25">
      <c r="B1161" s="36">
        <f t="shared" si="33"/>
        <v>1156</v>
      </c>
      <c r="C1161" s="82"/>
      <c r="D1161" s="36"/>
    </row>
    <row r="1162" spans="2:4" x14ac:dyDescent="0.25">
      <c r="B1162" s="36">
        <f t="shared" si="33"/>
        <v>1157</v>
      </c>
      <c r="C1162" s="82"/>
      <c r="D1162" s="36"/>
    </row>
    <row r="1163" spans="2:4" x14ac:dyDescent="0.25">
      <c r="B1163" s="36">
        <f t="shared" si="33"/>
        <v>1158</v>
      </c>
      <c r="C1163" s="82"/>
      <c r="D1163" s="36"/>
    </row>
    <row r="1164" spans="2:4" x14ac:dyDescent="0.25">
      <c r="B1164" s="36">
        <f t="shared" si="33"/>
        <v>1159</v>
      </c>
      <c r="C1164" s="82"/>
      <c r="D1164" s="36"/>
    </row>
    <row r="1165" spans="2:4" x14ac:dyDescent="0.25">
      <c r="B1165" s="36">
        <f t="shared" si="33"/>
        <v>1160</v>
      </c>
      <c r="C1165" s="82"/>
      <c r="D1165" s="36"/>
    </row>
    <row r="1166" spans="2:4" x14ac:dyDescent="0.25">
      <c r="B1166" s="36">
        <f t="shared" si="33"/>
        <v>1161</v>
      </c>
      <c r="C1166" s="82"/>
      <c r="D1166" s="36"/>
    </row>
    <row r="1167" spans="2:4" x14ac:dyDescent="0.25">
      <c r="B1167" s="36">
        <f t="shared" si="33"/>
        <v>1162</v>
      </c>
      <c r="C1167" s="82"/>
      <c r="D1167" s="36"/>
    </row>
    <row r="1168" spans="2:4" x14ac:dyDescent="0.25">
      <c r="B1168" s="36">
        <f t="shared" si="33"/>
        <v>1163</v>
      </c>
      <c r="C1168" s="82"/>
      <c r="D1168" s="36"/>
    </row>
    <row r="1169" spans="2:4" x14ac:dyDescent="0.25">
      <c r="B1169" s="36">
        <f t="shared" si="33"/>
        <v>1164</v>
      </c>
      <c r="C1169" s="82"/>
      <c r="D1169" s="36"/>
    </row>
    <row r="1170" spans="2:4" x14ac:dyDescent="0.25">
      <c r="B1170" s="36">
        <f t="shared" si="33"/>
        <v>1165</v>
      </c>
      <c r="C1170" s="82"/>
      <c r="D1170" s="36"/>
    </row>
    <row r="1171" spans="2:4" x14ac:dyDescent="0.25">
      <c r="B1171" s="36">
        <f t="shared" si="33"/>
        <v>1166</v>
      </c>
      <c r="C1171" s="82"/>
      <c r="D1171" s="36"/>
    </row>
    <row r="1172" spans="2:4" x14ac:dyDescent="0.25">
      <c r="B1172" s="36">
        <f t="shared" si="33"/>
        <v>1167</v>
      </c>
      <c r="C1172" s="82"/>
      <c r="D1172" s="36"/>
    </row>
    <row r="1173" spans="2:4" x14ac:dyDescent="0.25">
      <c r="B1173" s="36">
        <f t="shared" si="33"/>
        <v>1168</v>
      </c>
      <c r="C1173" s="82"/>
      <c r="D1173" s="36"/>
    </row>
    <row r="1174" spans="2:4" x14ac:dyDescent="0.25">
      <c r="B1174" s="36">
        <f t="shared" si="33"/>
        <v>1169</v>
      </c>
      <c r="C1174" s="82"/>
      <c r="D1174" s="36"/>
    </row>
    <row r="1175" spans="2:4" x14ac:dyDescent="0.25">
      <c r="B1175" s="36">
        <f t="shared" si="33"/>
        <v>1170</v>
      </c>
      <c r="C1175" s="82"/>
      <c r="D1175" s="36"/>
    </row>
    <row r="1176" spans="2:4" x14ac:dyDescent="0.25">
      <c r="B1176" s="36">
        <f t="shared" si="33"/>
        <v>1171</v>
      </c>
      <c r="C1176" s="82"/>
      <c r="D1176" s="36"/>
    </row>
    <row r="1177" spans="2:4" x14ac:dyDescent="0.25">
      <c r="B1177" s="36">
        <f t="shared" si="33"/>
        <v>1172</v>
      </c>
      <c r="C1177" s="82"/>
      <c r="D1177" s="36"/>
    </row>
    <row r="1178" spans="2:4" x14ac:dyDescent="0.25">
      <c r="B1178" s="36">
        <f t="shared" si="33"/>
        <v>1173</v>
      </c>
      <c r="C1178" s="82"/>
      <c r="D1178" s="36"/>
    </row>
    <row r="1179" spans="2:4" x14ac:dyDescent="0.25">
      <c r="B1179" s="36">
        <f t="shared" si="33"/>
        <v>1174</v>
      </c>
      <c r="C1179" s="82"/>
      <c r="D1179" s="36"/>
    </row>
    <row r="1180" spans="2:4" x14ac:dyDescent="0.25">
      <c r="B1180" s="36">
        <f t="shared" si="33"/>
        <v>1175</v>
      </c>
      <c r="C1180" s="82"/>
      <c r="D1180" s="36"/>
    </row>
    <row r="1181" spans="2:4" x14ac:dyDescent="0.25">
      <c r="B1181" s="36">
        <f t="shared" si="33"/>
        <v>1176</v>
      </c>
      <c r="C1181" s="82"/>
      <c r="D1181" s="36"/>
    </row>
    <row r="1182" spans="2:4" x14ac:dyDescent="0.25">
      <c r="B1182" s="36">
        <f t="shared" si="33"/>
        <v>1177</v>
      </c>
      <c r="C1182" s="82"/>
      <c r="D1182" s="36"/>
    </row>
    <row r="1183" spans="2:4" x14ac:dyDescent="0.25">
      <c r="B1183" s="36">
        <f t="shared" si="33"/>
        <v>1178</v>
      </c>
      <c r="C1183" s="82"/>
      <c r="D1183" s="36"/>
    </row>
    <row r="1184" spans="2:4" x14ac:dyDescent="0.25">
      <c r="B1184" s="36">
        <f t="shared" si="33"/>
        <v>1179</v>
      </c>
      <c r="C1184" s="82"/>
      <c r="D1184" s="36"/>
    </row>
    <row r="1185" spans="2:4" x14ac:dyDescent="0.25">
      <c r="B1185" s="36">
        <f t="shared" si="33"/>
        <v>1180</v>
      </c>
      <c r="C1185" s="82"/>
      <c r="D1185" s="36"/>
    </row>
    <row r="1186" spans="2:4" x14ac:dyDescent="0.25">
      <c r="B1186" s="36">
        <f t="shared" si="33"/>
        <v>1181</v>
      </c>
      <c r="C1186" s="82"/>
      <c r="D1186" s="36"/>
    </row>
    <row r="1187" spans="2:4" x14ac:dyDescent="0.25">
      <c r="B1187" s="36">
        <f t="shared" si="33"/>
        <v>1182</v>
      </c>
      <c r="C1187" s="82"/>
      <c r="D1187" s="36"/>
    </row>
    <row r="1188" spans="2:4" x14ac:dyDescent="0.25">
      <c r="B1188" s="36">
        <f t="shared" si="33"/>
        <v>1183</v>
      </c>
      <c r="C1188" s="82"/>
      <c r="D1188" s="36"/>
    </row>
    <row r="1189" spans="2:4" x14ac:dyDescent="0.25">
      <c r="B1189" s="36">
        <f t="shared" si="33"/>
        <v>1184</v>
      </c>
      <c r="C1189" s="82"/>
      <c r="D1189" s="36"/>
    </row>
    <row r="1190" spans="2:4" x14ac:dyDescent="0.25">
      <c r="B1190" s="36">
        <f t="shared" si="33"/>
        <v>1185</v>
      </c>
      <c r="C1190" s="82"/>
      <c r="D1190" s="36"/>
    </row>
    <row r="1191" spans="2:4" x14ac:dyDescent="0.25">
      <c r="B1191" s="36">
        <f t="shared" si="33"/>
        <v>1186</v>
      </c>
      <c r="C1191" s="82"/>
      <c r="D1191" s="36"/>
    </row>
    <row r="1192" spans="2:4" x14ac:dyDescent="0.25">
      <c r="B1192" s="36">
        <f t="shared" si="33"/>
        <v>1187</v>
      </c>
      <c r="C1192" s="82"/>
      <c r="D1192" s="36"/>
    </row>
    <row r="1193" spans="2:4" x14ac:dyDescent="0.25">
      <c r="B1193" s="36">
        <f t="shared" si="33"/>
        <v>1188</v>
      </c>
      <c r="C1193" s="82"/>
      <c r="D1193" s="36"/>
    </row>
    <row r="1194" spans="2:4" x14ac:dyDescent="0.25">
      <c r="B1194" s="36">
        <f t="shared" si="33"/>
        <v>1189</v>
      </c>
      <c r="C1194" s="82"/>
      <c r="D1194" s="36"/>
    </row>
    <row r="1195" spans="2:4" x14ac:dyDescent="0.25">
      <c r="B1195" s="36">
        <f t="shared" si="33"/>
        <v>1190</v>
      </c>
      <c r="C1195" s="82"/>
      <c r="D1195" s="36"/>
    </row>
    <row r="1196" spans="2:4" x14ac:dyDescent="0.25">
      <c r="B1196" s="36">
        <f t="shared" si="33"/>
        <v>1191</v>
      </c>
      <c r="C1196" s="82"/>
      <c r="D1196" s="36"/>
    </row>
    <row r="1197" spans="2:4" x14ac:dyDescent="0.25">
      <c r="B1197" s="36">
        <f t="shared" si="33"/>
        <v>1192</v>
      </c>
      <c r="C1197" s="82"/>
      <c r="D1197" s="36"/>
    </row>
    <row r="1198" spans="2:4" x14ac:dyDescent="0.25">
      <c r="B1198" s="36">
        <f t="shared" si="33"/>
        <v>1193</v>
      </c>
      <c r="C1198" s="82"/>
      <c r="D1198" s="36"/>
    </row>
    <row r="1199" spans="2:4" x14ac:dyDescent="0.25">
      <c r="B1199" s="36">
        <f t="shared" si="33"/>
        <v>1194</v>
      </c>
      <c r="C1199" s="82"/>
      <c r="D1199" s="36"/>
    </row>
    <row r="1200" spans="2:4" x14ac:dyDescent="0.25">
      <c r="B1200" s="36">
        <f t="shared" si="33"/>
        <v>1195</v>
      </c>
      <c r="C1200" s="82"/>
      <c r="D1200" s="36"/>
    </row>
    <row r="1201" spans="2:4" x14ac:dyDescent="0.25">
      <c r="B1201" s="36">
        <f t="shared" si="33"/>
        <v>1196</v>
      </c>
      <c r="C1201" s="82"/>
      <c r="D1201" s="36"/>
    </row>
    <row r="1202" spans="2:4" x14ac:dyDescent="0.25">
      <c r="B1202" s="36">
        <f t="shared" si="33"/>
        <v>1197</v>
      </c>
      <c r="C1202" s="82"/>
      <c r="D1202" s="36"/>
    </row>
    <row r="1203" spans="2:4" x14ac:dyDescent="0.25">
      <c r="B1203" s="36">
        <f t="shared" si="33"/>
        <v>1198</v>
      </c>
      <c r="C1203" s="82"/>
      <c r="D1203" s="36"/>
    </row>
    <row r="1204" spans="2:4" x14ac:dyDescent="0.25">
      <c r="B1204" s="36">
        <f t="shared" si="33"/>
        <v>1199</v>
      </c>
      <c r="C1204" s="82"/>
      <c r="D1204" s="36"/>
    </row>
    <row r="1205" spans="2:4" x14ac:dyDescent="0.25">
      <c r="B1205" s="36">
        <f t="shared" si="33"/>
        <v>1200</v>
      </c>
      <c r="C1205" s="82"/>
      <c r="D1205" s="36"/>
    </row>
    <row r="1206" spans="2:4" x14ac:dyDescent="0.25">
      <c r="B1206" s="36">
        <f t="shared" si="33"/>
        <v>1201</v>
      </c>
      <c r="C1206" s="82"/>
      <c r="D1206" s="36"/>
    </row>
    <row r="1207" spans="2:4" x14ac:dyDescent="0.25">
      <c r="B1207" s="36">
        <f t="shared" si="33"/>
        <v>1202</v>
      </c>
      <c r="C1207" s="82"/>
      <c r="D1207" s="36"/>
    </row>
    <row r="1208" spans="2:4" x14ac:dyDescent="0.25">
      <c r="B1208" s="36">
        <f t="shared" si="33"/>
        <v>1203</v>
      </c>
      <c r="C1208" s="82"/>
      <c r="D1208" s="36"/>
    </row>
    <row r="1209" spans="2:4" x14ac:dyDescent="0.25">
      <c r="B1209" s="36">
        <f t="shared" si="33"/>
        <v>1204</v>
      </c>
      <c r="C1209" s="82"/>
      <c r="D1209" s="36"/>
    </row>
    <row r="1210" spans="2:4" x14ac:dyDescent="0.25">
      <c r="B1210" s="36">
        <f t="shared" si="33"/>
        <v>1205</v>
      </c>
      <c r="C1210" s="82"/>
      <c r="D1210" s="36"/>
    </row>
    <row r="1211" spans="2:4" x14ac:dyDescent="0.25">
      <c r="B1211" s="36">
        <f t="shared" si="33"/>
        <v>1206</v>
      </c>
      <c r="C1211" s="82"/>
      <c r="D1211" s="36"/>
    </row>
    <row r="1212" spans="2:4" x14ac:dyDescent="0.25">
      <c r="B1212" s="36">
        <f t="shared" si="33"/>
        <v>1207</v>
      </c>
      <c r="C1212" s="82"/>
      <c r="D1212" s="36"/>
    </row>
    <row r="1213" spans="2:4" x14ac:dyDescent="0.25">
      <c r="B1213" s="36">
        <f t="shared" si="33"/>
        <v>1208</v>
      </c>
      <c r="C1213" s="82"/>
      <c r="D1213" s="36"/>
    </row>
    <row r="1214" spans="2:4" x14ac:dyDescent="0.25">
      <c r="B1214" s="36">
        <f t="shared" si="33"/>
        <v>1209</v>
      </c>
      <c r="C1214" s="82"/>
      <c r="D1214" s="36"/>
    </row>
    <row r="1215" spans="2:4" x14ac:dyDescent="0.25">
      <c r="B1215" s="36">
        <f t="shared" si="33"/>
        <v>1210</v>
      </c>
      <c r="C1215" s="82"/>
      <c r="D1215" s="36"/>
    </row>
    <row r="1216" spans="2:4" x14ac:dyDescent="0.25">
      <c r="B1216" s="36">
        <f t="shared" si="33"/>
        <v>1211</v>
      </c>
      <c r="C1216" s="82"/>
      <c r="D1216" s="36"/>
    </row>
    <row r="1217" spans="2:4" x14ac:dyDescent="0.25">
      <c r="B1217" s="36">
        <f t="shared" si="33"/>
        <v>1212</v>
      </c>
      <c r="C1217" s="82"/>
      <c r="D1217" s="36"/>
    </row>
    <row r="1218" spans="2:4" x14ac:dyDescent="0.25">
      <c r="B1218" s="36">
        <f t="shared" si="33"/>
        <v>1213</v>
      </c>
      <c r="C1218" s="82"/>
      <c r="D1218" s="36"/>
    </row>
    <row r="1219" spans="2:4" x14ac:dyDescent="0.25">
      <c r="B1219" s="36">
        <f t="shared" si="33"/>
        <v>1214</v>
      </c>
      <c r="C1219" s="82"/>
      <c r="D1219" s="36"/>
    </row>
    <row r="1220" spans="2:4" x14ac:dyDescent="0.25">
      <c r="B1220" s="36">
        <f t="shared" si="33"/>
        <v>1215</v>
      </c>
      <c r="C1220" s="82"/>
      <c r="D1220" s="36"/>
    </row>
    <row r="1221" spans="2:4" x14ac:dyDescent="0.25">
      <c r="B1221" s="36">
        <f t="shared" si="33"/>
        <v>1216</v>
      </c>
      <c r="C1221" s="82"/>
      <c r="D1221" s="36"/>
    </row>
    <row r="1222" spans="2:4" x14ac:dyDescent="0.25">
      <c r="B1222" s="36">
        <f t="shared" si="33"/>
        <v>1217</v>
      </c>
      <c r="C1222" s="82"/>
      <c r="D1222" s="36"/>
    </row>
    <row r="1223" spans="2:4" x14ac:dyDescent="0.25">
      <c r="B1223" s="36">
        <f t="shared" ref="B1223:B1286" si="34">B1222+1</f>
        <v>1218</v>
      </c>
      <c r="C1223" s="82"/>
      <c r="D1223" s="36"/>
    </row>
    <row r="1224" spans="2:4" x14ac:dyDescent="0.25">
      <c r="B1224" s="36">
        <f t="shared" si="34"/>
        <v>1219</v>
      </c>
      <c r="C1224" s="82"/>
      <c r="D1224" s="36"/>
    </row>
    <row r="1225" spans="2:4" x14ac:dyDescent="0.25">
      <c r="B1225" s="36">
        <f t="shared" si="34"/>
        <v>1220</v>
      </c>
      <c r="C1225" s="82"/>
      <c r="D1225" s="36"/>
    </row>
    <row r="1226" spans="2:4" x14ac:dyDescent="0.25">
      <c r="B1226" s="36">
        <f t="shared" si="34"/>
        <v>1221</v>
      </c>
      <c r="C1226" s="82"/>
      <c r="D1226" s="36"/>
    </row>
    <row r="1227" spans="2:4" x14ac:dyDescent="0.25">
      <c r="B1227" s="36">
        <f t="shared" si="34"/>
        <v>1222</v>
      </c>
      <c r="C1227" s="82"/>
      <c r="D1227" s="36"/>
    </row>
    <row r="1228" spans="2:4" x14ac:dyDescent="0.25">
      <c r="B1228" s="36">
        <f t="shared" si="34"/>
        <v>1223</v>
      </c>
      <c r="C1228" s="82"/>
      <c r="D1228" s="36"/>
    </row>
    <row r="1229" spans="2:4" x14ac:dyDescent="0.25">
      <c r="B1229" s="36">
        <f t="shared" si="34"/>
        <v>1224</v>
      </c>
      <c r="C1229" s="82"/>
      <c r="D1229" s="36"/>
    </row>
    <row r="1230" spans="2:4" x14ac:dyDescent="0.25">
      <c r="B1230" s="36">
        <f t="shared" si="34"/>
        <v>1225</v>
      </c>
      <c r="C1230" s="82"/>
      <c r="D1230" s="36"/>
    </row>
    <row r="1231" spans="2:4" x14ac:dyDescent="0.25">
      <c r="B1231" s="36">
        <f t="shared" si="34"/>
        <v>1226</v>
      </c>
      <c r="C1231" s="82"/>
      <c r="D1231" s="36"/>
    </row>
    <row r="1232" spans="2:4" x14ac:dyDescent="0.25">
      <c r="B1232" s="36">
        <f t="shared" si="34"/>
        <v>1227</v>
      </c>
      <c r="C1232" s="82"/>
      <c r="D1232" s="36"/>
    </row>
    <row r="1233" spans="2:4" x14ac:dyDescent="0.25">
      <c r="B1233" s="36">
        <f t="shared" si="34"/>
        <v>1228</v>
      </c>
      <c r="C1233" s="82"/>
      <c r="D1233" s="36"/>
    </row>
    <row r="1234" spans="2:4" x14ac:dyDescent="0.25">
      <c r="B1234" s="36">
        <f t="shared" si="34"/>
        <v>1229</v>
      </c>
      <c r="C1234" s="82"/>
      <c r="D1234" s="36"/>
    </row>
    <row r="1235" spans="2:4" x14ac:dyDescent="0.25">
      <c r="B1235" s="36">
        <f t="shared" si="34"/>
        <v>1230</v>
      </c>
      <c r="C1235" s="82"/>
      <c r="D1235" s="36"/>
    </row>
    <row r="1236" spans="2:4" x14ac:dyDescent="0.25">
      <c r="B1236" s="36">
        <f t="shared" si="34"/>
        <v>1231</v>
      </c>
      <c r="C1236" s="82"/>
      <c r="D1236" s="36"/>
    </row>
    <row r="1237" spans="2:4" x14ac:dyDescent="0.25">
      <c r="B1237" s="36">
        <f t="shared" si="34"/>
        <v>1232</v>
      </c>
      <c r="C1237" s="82"/>
      <c r="D1237" s="36"/>
    </row>
    <row r="1238" spans="2:4" x14ac:dyDescent="0.25">
      <c r="B1238" s="36">
        <f t="shared" si="34"/>
        <v>1233</v>
      </c>
      <c r="C1238" s="82"/>
      <c r="D1238" s="36"/>
    </row>
    <row r="1239" spans="2:4" x14ac:dyDescent="0.25">
      <c r="B1239" s="36">
        <f t="shared" si="34"/>
        <v>1234</v>
      </c>
      <c r="C1239" s="82"/>
      <c r="D1239" s="36"/>
    </row>
    <row r="1240" spans="2:4" x14ac:dyDescent="0.25">
      <c r="B1240" s="36">
        <f t="shared" si="34"/>
        <v>1235</v>
      </c>
      <c r="C1240" s="82"/>
      <c r="D1240" s="36"/>
    </row>
    <row r="1241" spans="2:4" x14ac:dyDescent="0.25">
      <c r="B1241" s="36">
        <f t="shared" si="34"/>
        <v>1236</v>
      </c>
      <c r="C1241" s="82"/>
      <c r="D1241" s="36"/>
    </row>
    <row r="1242" spans="2:4" x14ac:dyDescent="0.25">
      <c r="B1242" s="36">
        <f t="shared" si="34"/>
        <v>1237</v>
      </c>
      <c r="C1242" s="82"/>
      <c r="D1242" s="36"/>
    </row>
    <row r="1243" spans="2:4" x14ac:dyDescent="0.25">
      <c r="B1243" s="36">
        <f t="shared" si="34"/>
        <v>1238</v>
      </c>
      <c r="C1243" s="82"/>
      <c r="D1243" s="36"/>
    </row>
    <row r="1244" spans="2:4" x14ac:dyDescent="0.25">
      <c r="B1244" s="36">
        <f t="shared" si="34"/>
        <v>1239</v>
      </c>
      <c r="C1244" s="82"/>
      <c r="D1244" s="36"/>
    </row>
    <row r="1245" spans="2:4" x14ac:dyDescent="0.25">
      <c r="B1245" s="36">
        <f t="shared" si="34"/>
        <v>1240</v>
      </c>
      <c r="C1245" s="82"/>
      <c r="D1245" s="36"/>
    </row>
    <row r="1246" spans="2:4" x14ac:dyDescent="0.25">
      <c r="B1246" s="36">
        <f t="shared" si="34"/>
        <v>1241</v>
      </c>
      <c r="C1246" s="82"/>
      <c r="D1246" s="36"/>
    </row>
    <row r="1247" spans="2:4" x14ac:dyDescent="0.25">
      <c r="B1247" s="36">
        <f t="shared" si="34"/>
        <v>1242</v>
      </c>
      <c r="C1247" s="82"/>
      <c r="D1247" s="36"/>
    </row>
    <row r="1248" spans="2:4" x14ac:dyDescent="0.25">
      <c r="B1248" s="36">
        <f t="shared" si="34"/>
        <v>1243</v>
      </c>
      <c r="C1248" s="82"/>
      <c r="D1248" s="36"/>
    </row>
    <row r="1249" spans="2:4" x14ac:dyDescent="0.25">
      <c r="B1249" s="36">
        <f t="shared" si="34"/>
        <v>1244</v>
      </c>
      <c r="C1249" s="82"/>
      <c r="D1249" s="36"/>
    </row>
    <row r="1250" spans="2:4" x14ac:dyDescent="0.25">
      <c r="B1250" s="36">
        <f t="shared" si="34"/>
        <v>1245</v>
      </c>
      <c r="C1250" s="82"/>
      <c r="D1250" s="36"/>
    </row>
    <row r="1251" spans="2:4" x14ac:dyDescent="0.25">
      <c r="B1251" s="36">
        <f t="shared" si="34"/>
        <v>1246</v>
      </c>
      <c r="C1251" s="82"/>
      <c r="D1251" s="36"/>
    </row>
    <row r="1252" spans="2:4" x14ac:dyDescent="0.25">
      <c r="B1252" s="36">
        <f t="shared" si="34"/>
        <v>1247</v>
      </c>
      <c r="C1252" s="82"/>
      <c r="D1252" s="36"/>
    </row>
    <row r="1253" spans="2:4" x14ac:dyDescent="0.25">
      <c r="B1253" s="36">
        <f t="shared" si="34"/>
        <v>1248</v>
      </c>
      <c r="C1253" s="82"/>
      <c r="D1253" s="36"/>
    </row>
    <row r="1254" spans="2:4" x14ac:dyDescent="0.25">
      <c r="B1254" s="36">
        <f t="shared" si="34"/>
        <v>1249</v>
      </c>
      <c r="C1254" s="82"/>
      <c r="D1254" s="36"/>
    </row>
    <row r="1255" spans="2:4" x14ac:dyDescent="0.25">
      <c r="B1255" s="36">
        <f t="shared" si="34"/>
        <v>1250</v>
      </c>
      <c r="C1255" s="82"/>
      <c r="D1255" s="36"/>
    </row>
    <row r="1256" spans="2:4" x14ac:dyDescent="0.25">
      <c r="B1256" s="36">
        <f t="shared" si="34"/>
        <v>1251</v>
      </c>
      <c r="C1256" s="82"/>
      <c r="D1256" s="36"/>
    </row>
    <row r="1257" spans="2:4" x14ac:dyDescent="0.25">
      <c r="B1257" s="36">
        <f t="shared" si="34"/>
        <v>1252</v>
      </c>
      <c r="C1257" s="82"/>
      <c r="D1257" s="36"/>
    </row>
    <row r="1258" spans="2:4" x14ac:dyDescent="0.25">
      <c r="B1258" s="36">
        <f t="shared" si="34"/>
        <v>1253</v>
      </c>
      <c r="C1258" s="82"/>
      <c r="D1258" s="36"/>
    </row>
    <row r="1259" spans="2:4" x14ac:dyDescent="0.25">
      <c r="B1259" s="36">
        <f t="shared" si="34"/>
        <v>1254</v>
      </c>
      <c r="C1259" s="82"/>
      <c r="D1259" s="36"/>
    </row>
    <row r="1260" spans="2:4" x14ac:dyDescent="0.25">
      <c r="B1260" s="36">
        <f t="shared" si="34"/>
        <v>1255</v>
      </c>
      <c r="C1260" s="82"/>
      <c r="D1260" s="36"/>
    </row>
    <row r="1261" spans="2:4" x14ac:dyDescent="0.25">
      <c r="B1261" s="36">
        <f t="shared" si="34"/>
        <v>1256</v>
      </c>
      <c r="C1261" s="82"/>
      <c r="D1261" s="36"/>
    </row>
    <row r="1262" spans="2:4" x14ac:dyDescent="0.25">
      <c r="B1262" s="36">
        <f t="shared" si="34"/>
        <v>1257</v>
      </c>
      <c r="C1262" s="82"/>
      <c r="D1262" s="36"/>
    </row>
    <row r="1263" spans="2:4" x14ac:dyDescent="0.25">
      <c r="B1263" s="36">
        <f t="shared" si="34"/>
        <v>1258</v>
      </c>
      <c r="C1263" s="82"/>
      <c r="D1263" s="36"/>
    </row>
    <row r="1264" spans="2:4" x14ac:dyDescent="0.25">
      <c r="B1264" s="36">
        <f t="shared" si="34"/>
        <v>1259</v>
      </c>
      <c r="C1264" s="82"/>
      <c r="D1264" s="36"/>
    </row>
    <row r="1265" spans="2:4" x14ac:dyDescent="0.25">
      <c r="B1265" s="36">
        <f t="shared" si="34"/>
        <v>1260</v>
      </c>
      <c r="C1265" s="82"/>
      <c r="D1265" s="36"/>
    </row>
    <row r="1266" spans="2:4" x14ac:dyDescent="0.25">
      <c r="B1266" s="36">
        <f t="shared" si="34"/>
        <v>1261</v>
      </c>
      <c r="C1266" s="82"/>
      <c r="D1266" s="36"/>
    </row>
    <row r="1267" spans="2:4" x14ac:dyDescent="0.25">
      <c r="B1267" s="36">
        <f t="shared" si="34"/>
        <v>1262</v>
      </c>
      <c r="C1267" s="82"/>
      <c r="D1267" s="36"/>
    </row>
    <row r="1268" spans="2:4" x14ac:dyDescent="0.25">
      <c r="B1268" s="36">
        <f t="shared" si="34"/>
        <v>1263</v>
      </c>
      <c r="C1268" s="82"/>
      <c r="D1268" s="36"/>
    </row>
    <row r="1269" spans="2:4" x14ac:dyDescent="0.25">
      <c r="B1269" s="36">
        <f t="shared" si="34"/>
        <v>1264</v>
      </c>
      <c r="C1269" s="82"/>
      <c r="D1269" s="36"/>
    </row>
    <row r="1270" spans="2:4" x14ac:dyDescent="0.25">
      <c r="B1270" s="36">
        <f t="shared" si="34"/>
        <v>1265</v>
      </c>
      <c r="C1270" s="82"/>
      <c r="D1270" s="36"/>
    </row>
    <row r="1271" spans="2:4" x14ac:dyDescent="0.25">
      <c r="B1271" s="36">
        <f t="shared" si="34"/>
        <v>1266</v>
      </c>
      <c r="C1271" s="82"/>
      <c r="D1271" s="36"/>
    </row>
    <row r="1272" spans="2:4" x14ac:dyDescent="0.25">
      <c r="B1272" s="36">
        <f t="shared" si="34"/>
        <v>1267</v>
      </c>
      <c r="C1272" s="82"/>
      <c r="D1272" s="36"/>
    </row>
    <row r="1273" spans="2:4" x14ac:dyDescent="0.25">
      <c r="B1273" s="36">
        <f t="shared" si="34"/>
        <v>1268</v>
      </c>
      <c r="C1273" s="82"/>
      <c r="D1273" s="36"/>
    </row>
    <row r="1274" spans="2:4" x14ac:dyDescent="0.25">
      <c r="B1274" s="36">
        <f t="shared" si="34"/>
        <v>1269</v>
      </c>
      <c r="C1274" s="82"/>
      <c r="D1274" s="36"/>
    </row>
    <row r="1275" spans="2:4" x14ac:dyDescent="0.25">
      <c r="B1275" s="36">
        <f t="shared" si="34"/>
        <v>1270</v>
      </c>
      <c r="C1275" s="82"/>
      <c r="D1275" s="36"/>
    </row>
    <row r="1276" spans="2:4" x14ac:dyDescent="0.25">
      <c r="B1276" s="36">
        <f t="shared" si="34"/>
        <v>1271</v>
      </c>
      <c r="C1276" s="82"/>
      <c r="D1276" s="36"/>
    </row>
    <row r="1277" spans="2:4" x14ac:dyDescent="0.25">
      <c r="B1277" s="36">
        <f t="shared" si="34"/>
        <v>1272</v>
      </c>
      <c r="C1277" s="82"/>
      <c r="D1277" s="36"/>
    </row>
    <row r="1278" spans="2:4" x14ac:dyDescent="0.25">
      <c r="B1278" s="36">
        <f t="shared" si="34"/>
        <v>1273</v>
      </c>
      <c r="C1278" s="82"/>
      <c r="D1278" s="36"/>
    </row>
    <row r="1279" spans="2:4" x14ac:dyDescent="0.25">
      <c r="B1279" s="36">
        <f t="shared" si="34"/>
        <v>1274</v>
      </c>
      <c r="C1279" s="82"/>
      <c r="D1279" s="36"/>
    </row>
    <row r="1280" spans="2:4" x14ac:dyDescent="0.25">
      <c r="B1280" s="36">
        <f t="shared" si="34"/>
        <v>1275</v>
      </c>
      <c r="C1280" s="82"/>
      <c r="D1280" s="36"/>
    </row>
    <row r="1281" spans="2:4" x14ac:dyDescent="0.25">
      <c r="B1281" s="36">
        <f t="shared" si="34"/>
        <v>1276</v>
      </c>
      <c r="C1281" s="82"/>
      <c r="D1281" s="36"/>
    </row>
    <row r="1282" spans="2:4" x14ac:dyDescent="0.25">
      <c r="B1282" s="36">
        <f t="shared" si="34"/>
        <v>1277</v>
      </c>
      <c r="C1282" s="82"/>
      <c r="D1282" s="36"/>
    </row>
    <row r="1283" spans="2:4" x14ac:dyDescent="0.25">
      <c r="B1283" s="36">
        <f t="shared" si="34"/>
        <v>1278</v>
      </c>
      <c r="C1283" s="82"/>
      <c r="D1283" s="36"/>
    </row>
    <row r="1284" spans="2:4" x14ac:dyDescent="0.25">
      <c r="B1284" s="36">
        <f t="shared" si="34"/>
        <v>1279</v>
      </c>
      <c r="C1284" s="82"/>
      <c r="D1284" s="36"/>
    </row>
    <row r="1285" spans="2:4" x14ac:dyDescent="0.25">
      <c r="B1285" s="36">
        <f t="shared" si="34"/>
        <v>1280</v>
      </c>
      <c r="C1285" s="82"/>
      <c r="D1285" s="36"/>
    </row>
    <row r="1286" spans="2:4" x14ac:dyDescent="0.25">
      <c r="B1286" s="36">
        <f t="shared" si="34"/>
        <v>1281</v>
      </c>
      <c r="C1286" s="82"/>
      <c r="D1286" s="36"/>
    </row>
    <row r="1287" spans="2:4" x14ac:dyDescent="0.25">
      <c r="B1287" s="36">
        <f t="shared" ref="B1287:B1350" si="35">B1286+1</f>
        <v>1282</v>
      </c>
      <c r="C1287" s="82"/>
      <c r="D1287" s="36"/>
    </row>
    <row r="1288" spans="2:4" x14ac:dyDescent="0.25">
      <c r="B1288" s="36">
        <f t="shared" si="35"/>
        <v>1283</v>
      </c>
      <c r="C1288" s="82"/>
      <c r="D1288" s="36"/>
    </row>
    <row r="1289" spans="2:4" x14ac:dyDescent="0.25">
      <c r="B1289" s="36">
        <f t="shared" si="35"/>
        <v>1284</v>
      </c>
      <c r="C1289" s="82"/>
      <c r="D1289" s="36"/>
    </row>
    <row r="1290" spans="2:4" x14ac:dyDescent="0.25">
      <c r="B1290" s="36">
        <f t="shared" si="35"/>
        <v>1285</v>
      </c>
      <c r="C1290" s="82"/>
      <c r="D1290" s="36"/>
    </row>
    <row r="1291" spans="2:4" x14ac:dyDescent="0.25">
      <c r="B1291" s="36">
        <f t="shared" si="35"/>
        <v>1286</v>
      </c>
      <c r="C1291" s="82"/>
      <c r="D1291" s="36"/>
    </row>
    <row r="1292" spans="2:4" x14ac:dyDescent="0.25">
      <c r="B1292" s="36">
        <f t="shared" si="35"/>
        <v>1287</v>
      </c>
      <c r="C1292" s="82"/>
      <c r="D1292" s="36"/>
    </row>
    <row r="1293" spans="2:4" x14ac:dyDescent="0.25">
      <c r="B1293" s="36">
        <f t="shared" si="35"/>
        <v>1288</v>
      </c>
      <c r="C1293" s="82"/>
      <c r="D1293" s="36"/>
    </row>
    <row r="1294" spans="2:4" x14ac:dyDescent="0.25">
      <c r="B1294" s="36">
        <f t="shared" si="35"/>
        <v>1289</v>
      </c>
      <c r="C1294" s="82"/>
      <c r="D1294" s="36"/>
    </row>
    <row r="1295" spans="2:4" x14ac:dyDescent="0.25">
      <c r="B1295" s="36">
        <f t="shared" si="35"/>
        <v>1290</v>
      </c>
      <c r="C1295" s="82"/>
      <c r="D1295" s="36"/>
    </row>
    <row r="1296" spans="2:4" x14ac:dyDescent="0.25">
      <c r="B1296" s="36">
        <f t="shared" si="35"/>
        <v>1291</v>
      </c>
      <c r="C1296" s="82"/>
      <c r="D1296" s="36"/>
    </row>
    <row r="1297" spans="2:4" x14ac:dyDescent="0.25">
      <c r="B1297" s="36">
        <f t="shared" si="35"/>
        <v>1292</v>
      </c>
      <c r="C1297" s="82"/>
      <c r="D1297" s="36"/>
    </row>
    <row r="1298" spans="2:4" x14ac:dyDescent="0.25">
      <c r="B1298" s="36">
        <f t="shared" si="35"/>
        <v>1293</v>
      </c>
      <c r="C1298" s="82"/>
      <c r="D1298" s="36"/>
    </row>
    <row r="1299" spans="2:4" x14ac:dyDescent="0.25">
      <c r="B1299" s="36">
        <f t="shared" si="35"/>
        <v>1294</v>
      </c>
      <c r="C1299" s="82"/>
      <c r="D1299" s="36"/>
    </row>
    <row r="1300" spans="2:4" x14ac:dyDescent="0.25">
      <c r="B1300" s="36">
        <f t="shared" si="35"/>
        <v>1295</v>
      </c>
      <c r="C1300" s="82"/>
      <c r="D1300" s="36"/>
    </row>
    <row r="1301" spans="2:4" x14ac:dyDescent="0.25">
      <c r="B1301" s="36">
        <f t="shared" si="35"/>
        <v>1296</v>
      </c>
      <c r="C1301" s="82"/>
      <c r="D1301" s="36"/>
    </row>
    <row r="1302" spans="2:4" x14ac:dyDescent="0.25">
      <c r="B1302" s="36">
        <f t="shared" si="35"/>
        <v>1297</v>
      </c>
      <c r="C1302" s="82"/>
      <c r="D1302" s="36"/>
    </row>
    <row r="1303" spans="2:4" x14ac:dyDescent="0.25">
      <c r="B1303" s="36">
        <f t="shared" si="35"/>
        <v>1298</v>
      </c>
      <c r="C1303" s="82"/>
      <c r="D1303" s="36"/>
    </row>
    <row r="1304" spans="2:4" x14ac:dyDescent="0.25">
      <c r="B1304" s="36">
        <f t="shared" si="35"/>
        <v>1299</v>
      </c>
      <c r="C1304" s="82"/>
      <c r="D1304" s="36"/>
    </row>
    <row r="1305" spans="2:4" x14ac:dyDescent="0.25">
      <c r="B1305" s="36">
        <f t="shared" si="35"/>
        <v>1300</v>
      </c>
      <c r="C1305" s="82"/>
      <c r="D1305" s="36"/>
    </row>
    <row r="1306" spans="2:4" x14ac:dyDescent="0.25">
      <c r="B1306" s="36">
        <f t="shared" si="35"/>
        <v>1301</v>
      </c>
      <c r="C1306" s="82"/>
      <c r="D1306" s="36"/>
    </row>
    <row r="1307" spans="2:4" x14ac:dyDescent="0.25">
      <c r="B1307" s="36">
        <f t="shared" si="35"/>
        <v>1302</v>
      </c>
      <c r="C1307" s="82"/>
      <c r="D1307" s="36"/>
    </row>
    <row r="1308" spans="2:4" x14ac:dyDescent="0.25">
      <c r="B1308" s="36">
        <f t="shared" si="35"/>
        <v>1303</v>
      </c>
      <c r="C1308" s="82"/>
      <c r="D1308" s="36"/>
    </row>
    <row r="1309" spans="2:4" x14ac:dyDescent="0.25">
      <c r="B1309" s="36">
        <f t="shared" si="35"/>
        <v>1304</v>
      </c>
      <c r="C1309" s="82"/>
      <c r="D1309" s="36"/>
    </row>
    <row r="1310" spans="2:4" x14ac:dyDescent="0.25">
      <c r="B1310" s="36">
        <f t="shared" si="35"/>
        <v>1305</v>
      </c>
      <c r="C1310" s="82"/>
      <c r="D1310" s="36"/>
    </row>
    <row r="1311" spans="2:4" x14ac:dyDescent="0.25">
      <c r="B1311" s="36">
        <f t="shared" si="35"/>
        <v>1306</v>
      </c>
      <c r="C1311" s="82"/>
      <c r="D1311" s="36"/>
    </row>
    <row r="1312" spans="2:4" x14ac:dyDescent="0.25">
      <c r="B1312" s="36">
        <f t="shared" si="35"/>
        <v>1307</v>
      </c>
      <c r="C1312" s="82"/>
      <c r="D1312" s="36"/>
    </row>
    <row r="1313" spans="2:4" x14ac:dyDescent="0.25">
      <c r="B1313" s="36">
        <f t="shared" si="35"/>
        <v>1308</v>
      </c>
      <c r="C1313" s="82"/>
      <c r="D1313" s="36"/>
    </row>
    <row r="1314" spans="2:4" x14ac:dyDescent="0.25">
      <c r="B1314" s="36">
        <f t="shared" si="35"/>
        <v>1309</v>
      </c>
      <c r="C1314" s="82"/>
      <c r="D1314" s="36"/>
    </row>
    <row r="1315" spans="2:4" x14ac:dyDescent="0.25">
      <c r="B1315" s="36">
        <f t="shared" si="35"/>
        <v>1310</v>
      </c>
      <c r="C1315" s="82"/>
      <c r="D1315" s="36"/>
    </row>
    <row r="1316" spans="2:4" x14ac:dyDescent="0.25">
      <c r="B1316" s="36">
        <f t="shared" si="35"/>
        <v>1311</v>
      </c>
      <c r="C1316" s="82"/>
      <c r="D1316" s="36"/>
    </row>
    <row r="1317" spans="2:4" x14ac:dyDescent="0.25">
      <c r="B1317" s="36">
        <f t="shared" si="35"/>
        <v>1312</v>
      </c>
      <c r="C1317" s="82"/>
      <c r="D1317" s="36"/>
    </row>
    <row r="1318" spans="2:4" x14ac:dyDescent="0.25">
      <c r="B1318" s="36">
        <f t="shared" si="35"/>
        <v>1313</v>
      </c>
      <c r="C1318" s="82"/>
      <c r="D1318" s="36"/>
    </row>
    <row r="1319" spans="2:4" x14ac:dyDescent="0.25">
      <c r="B1319" s="36">
        <f t="shared" si="35"/>
        <v>1314</v>
      </c>
      <c r="C1319" s="82"/>
      <c r="D1319" s="36"/>
    </row>
    <row r="1320" spans="2:4" x14ac:dyDescent="0.25">
      <c r="B1320" s="36">
        <f t="shared" si="35"/>
        <v>1315</v>
      </c>
      <c r="C1320" s="82"/>
      <c r="D1320" s="36"/>
    </row>
    <row r="1321" spans="2:4" x14ac:dyDescent="0.25">
      <c r="B1321" s="36">
        <f t="shared" si="35"/>
        <v>1316</v>
      </c>
      <c r="C1321" s="82"/>
      <c r="D1321" s="36"/>
    </row>
    <row r="1322" spans="2:4" x14ac:dyDescent="0.25">
      <c r="B1322" s="36">
        <f t="shared" si="35"/>
        <v>1317</v>
      </c>
      <c r="C1322" s="82"/>
      <c r="D1322" s="36"/>
    </row>
    <row r="1323" spans="2:4" x14ac:dyDescent="0.25">
      <c r="B1323" s="36">
        <f t="shared" si="35"/>
        <v>1318</v>
      </c>
      <c r="C1323" s="82"/>
      <c r="D1323" s="36"/>
    </row>
    <row r="1324" spans="2:4" x14ac:dyDescent="0.25">
      <c r="B1324" s="36">
        <f t="shared" si="35"/>
        <v>1319</v>
      </c>
      <c r="C1324" s="82"/>
      <c r="D1324" s="36"/>
    </row>
    <row r="1325" spans="2:4" x14ac:dyDescent="0.25">
      <c r="B1325" s="36">
        <f t="shared" si="35"/>
        <v>1320</v>
      </c>
      <c r="C1325" s="82"/>
      <c r="D1325" s="36"/>
    </row>
    <row r="1326" spans="2:4" x14ac:dyDescent="0.25">
      <c r="B1326" s="36">
        <f t="shared" si="35"/>
        <v>1321</v>
      </c>
      <c r="C1326" s="82"/>
      <c r="D1326" s="36"/>
    </row>
    <row r="1327" spans="2:4" x14ac:dyDescent="0.25">
      <c r="B1327" s="36">
        <f t="shared" si="35"/>
        <v>1322</v>
      </c>
      <c r="C1327" s="82"/>
      <c r="D1327" s="36"/>
    </row>
    <row r="1328" spans="2:4" x14ac:dyDescent="0.25">
      <c r="B1328" s="36">
        <f t="shared" si="35"/>
        <v>1323</v>
      </c>
      <c r="C1328" s="82"/>
      <c r="D1328" s="36"/>
    </row>
    <row r="1329" spans="2:4" x14ac:dyDescent="0.25">
      <c r="B1329" s="36">
        <f t="shared" si="35"/>
        <v>1324</v>
      </c>
      <c r="C1329" s="82"/>
      <c r="D1329" s="36"/>
    </row>
    <row r="1330" spans="2:4" x14ac:dyDescent="0.25">
      <c r="B1330" s="36">
        <f t="shared" si="35"/>
        <v>1325</v>
      </c>
      <c r="C1330" s="82"/>
      <c r="D1330" s="36"/>
    </row>
    <row r="1331" spans="2:4" x14ac:dyDescent="0.25">
      <c r="B1331" s="36">
        <f t="shared" si="35"/>
        <v>1326</v>
      </c>
      <c r="C1331" s="82"/>
      <c r="D1331" s="36"/>
    </row>
    <row r="1332" spans="2:4" x14ac:dyDescent="0.25">
      <c r="B1332" s="36">
        <f t="shared" si="35"/>
        <v>1327</v>
      </c>
      <c r="C1332" s="82"/>
      <c r="D1332" s="36"/>
    </row>
    <row r="1333" spans="2:4" x14ac:dyDescent="0.25">
      <c r="B1333" s="36">
        <f t="shared" si="35"/>
        <v>1328</v>
      </c>
      <c r="C1333" s="82"/>
      <c r="D1333" s="36"/>
    </row>
    <row r="1334" spans="2:4" x14ac:dyDescent="0.25">
      <c r="B1334" s="36">
        <f t="shared" si="35"/>
        <v>1329</v>
      </c>
      <c r="C1334" s="82"/>
      <c r="D1334" s="36"/>
    </row>
    <row r="1335" spans="2:4" x14ac:dyDescent="0.25">
      <c r="B1335" s="36">
        <f t="shared" si="35"/>
        <v>1330</v>
      </c>
      <c r="C1335" s="82"/>
      <c r="D1335" s="36"/>
    </row>
    <row r="1336" spans="2:4" x14ac:dyDescent="0.25">
      <c r="B1336" s="36">
        <f t="shared" si="35"/>
        <v>1331</v>
      </c>
      <c r="C1336" s="82"/>
      <c r="D1336" s="36"/>
    </row>
    <row r="1337" spans="2:4" x14ac:dyDescent="0.25">
      <c r="B1337" s="36">
        <f t="shared" si="35"/>
        <v>1332</v>
      </c>
      <c r="C1337" s="82"/>
      <c r="D1337" s="36"/>
    </row>
    <row r="1338" spans="2:4" x14ac:dyDescent="0.25">
      <c r="B1338" s="36">
        <f t="shared" si="35"/>
        <v>1333</v>
      </c>
      <c r="C1338" s="82"/>
      <c r="D1338" s="36"/>
    </row>
    <row r="1339" spans="2:4" x14ac:dyDescent="0.25">
      <c r="B1339" s="36">
        <f t="shared" si="35"/>
        <v>1334</v>
      </c>
      <c r="C1339" s="82"/>
      <c r="D1339" s="36"/>
    </row>
    <row r="1340" spans="2:4" x14ac:dyDescent="0.25">
      <c r="B1340" s="36">
        <f t="shared" si="35"/>
        <v>1335</v>
      </c>
      <c r="C1340" s="82"/>
      <c r="D1340" s="36"/>
    </row>
    <row r="1341" spans="2:4" x14ac:dyDescent="0.25">
      <c r="B1341" s="36">
        <f t="shared" si="35"/>
        <v>1336</v>
      </c>
      <c r="C1341" s="82"/>
      <c r="D1341" s="36"/>
    </row>
    <row r="1342" spans="2:4" x14ac:dyDescent="0.25">
      <c r="B1342" s="36">
        <f t="shared" si="35"/>
        <v>1337</v>
      </c>
      <c r="C1342" s="82"/>
      <c r="D1342" s="36"/>
    </row>
    <row r="1343" spans="2:4" x14ac:dyDescent="0.25">
      <c r="B1343" s="36">
        <f t="shared" si="35"/>
        <v>1338</v>
      </c>
      <c r="C1343" s="82"/>
      <c r="D1343" s="36"/>
    </row>
    <row r="1344" spans="2:4" x14ac:dyDescent="0.25">
      <c r="B1344" s="36">
        <f t="shared" si="35"/>
        <v>1339</v>
      </c>
      <c r="C1344" s="82"/>
      <c r="D1344" s="36"/>
    </row>
    <row r="1345" spans="2:4" x14ac:dyDescent="0.25">
      <c r="B1345" s="36">
        <f t="shared" si="35"/>
        <v>1340</v>
      </c>
      <c r="C1345" s="82"/>
      <c r="D1345" s="36"/>
    </row>
    <row r="1346" spans="2:4" x14ac:dyDescent="0.25">
      <c r="B1346" s="36">
        <f t="shared" si="35"/>
        <v>1341</v>
      </c>
      <c r="C1346" s="82"/>
      <c r="D1346" s="36"/>
    </row>
    <row r="1347" spans="2:4" x14ac:dyDescent="0.25">
      <c r="B1347" s="36">
        <f t="shared" si="35"/>
        <v>1342</v>
      </c>
      <c r="C1347" s="82"/>
      <c r="D1347" s="36"/>
    </row>
    <row r="1348" spans="2:4" x14ac:dyDescent="0.25">
      <c r="B1348" s="36">
        <f t="shared" si="35"/>
        <v>1343</v>
      </c>
      <c r="C1348" s="82"/>
      <c r="D1348" s="36"/>
    </row>
    <row r="1349" spans="2:4" x14ac:dyDescent="0.25">
      <c r="B1349" s="36">
        <f t="shared" si="35"/>
        <v>1344</v>
      </c>
      <c r="C1349" s="82"/>
      <c r="D1349" s="36"/>
    </row>
    <row r="1350" spans="2:4" x14ac:dyDescent="0.25">
      <c r="B1350" s="36">
        <f t="shared" si="35"/>
        <v>1345</v>
      </c>
      <c r="C1350" s="82"/>
      <c r="D1350" s="36"/>
    </row>
    <row r="1351" spans="2:4" x14ac:dyDescent="0.25">
      <c r="B1351" s="36">
        <f t="shared" ref="B1351:B1414" si="36">B1350+1</f>
        <v>1346</v>
      </c>
      <c r="C1351" s="82"/>
      <c r="D1351" s="36"/>
    </row>
    <row r="1352" spans="2:4" x14ac:dyDescent="0.25">
      <c r="B1352" s="36">
        <f t="shared" si="36"/>
        <v>1347</v>
      </c>
      <c r="C1352" s="82"/>
      <c r="D1352" s="36"/>
    </row>
    <row r="1353" spans="2:4" x14ac:dyDescent="0.25">
      <c r="B1353" s="36">
        <f t="shared" si="36"/>
        <v>1348</v>
      </c>
      <c r="C1353" s="82"/>
      <c r="D1353" s="36"/>
    </row>
    <row r="1354" spans="2:4" x14ac:dyDescent="0.25">
      <c r="B1354" s="36">
        <f t="shared" si="36"/>
        <v>1349</v>
      </c>
      <c r="C1354" s="82"/>
      <c r="D1354" s="36"/>
    </row>
    <row r="1355" spans="2:4" x14ac:dyDescent="0.25">
      <c r="B1355" s="36">
        <f t="shared" si="36"/>
        <v>1350</v>
      </c>
      <c r="C1355" s="82"/>
      <c r="D1355" s="36"/>
    </row>
    <row r="1356" spans="2:4" x14ac:dyDescent="0.25">
      <c r="B1356" s="36">
        <f t="shared" si="36"/>
        <v>1351</v>
      </c>
      <c r="C1356" s="82"/>
      <c r="D1356" s="36"/>
    </row>
    <row r="1357" spans="2:4" x14ac:dyDescent="0.25">
      <c r="B1357" s="36">
        <f t="shared" si="36"/>
        <v>1352</v>
      </c>
      <c r="C1357" s="82"/>
      <c r="D1357" s="36"/>
    </row>
    <row r="1358" spans="2:4" x14ac:dyDescent="0.25">
      <c r="B1358" s="36">
        <f t="shared" si="36"/>
        <v>1353</v>
      </c>
      <c r="C1358" s="82"/>
      <c r="D1358" s="36"/>
    </row>
    <row r="1359" spans="2:4" x14ac:dyDescent="0.25">
      <c r="B1359" s="36">
        <f t="shared" si="36"/>
        <v>1354</v>
      </c>
      <c r="C1359" s="82"/>
      <c r="D1359" s="36"/>
    </row>
    <row r="1360" spans="2:4" x14ac:dyDescent="0.25">
      <c r="B1360" s="36">
        <f t="shared" si="36"/>
        <v>1355</v>
      </c>
      <c r="C1360" s="82"/>
      <c r="D1360" s="36"/>
    </row>
    <row r="1361" spans="2:4" x14ac:dyDescent="0.25">
      <c r="B1361" s="36">
        <f t="shared" si="36"/>
        <v>1356</v>
      </c>
      <c r="C1361" s="82"/>
      <c r="D1361" s="36"/>
    </row>
    <row r="1362" spans="2:4" x14ac:dyDescent="0.25">
      <c r="B1362" s="36">
        <f t="shared" si="36"/>
        <v>1357</v>
      </c>
      <c r="C1362" s="82"/>
      <c r="D1362" s="36"/>
    </row>
    <row r="1363" spans="2:4" x14ac:dyDescent="0.25">
      <c r="B1363" s="36">
        <f t="shared" si="36"/>
        <v>1358</v>
      </c>
      <c r="C1363" s="82"/>
      <c r="D1363" s="36"/>
    </row>
    <row r="1364" spans="2:4" x14ac:dyDescent="0.25">
      <c r="B1364" s="36">
        <f t="shared" si="36"/>
        <v>1359</v>
      </c>
      <c r="C1364" s="82"/>
      <c r="D1364" s="36"/>
    </row>
    <row r="1365" spans="2:4" x14ac:dyDescent="0.25">
      <c r="B1365" s="36">
        <f t="shared" si="36"/>
        <v>1360</v>
      </c>
      <c r="C1365" s="82"/>
      <c r="D1365" s="36"/>
    </row>
    <row r="1366" spans="2:4" x14ac:dyDescent="0.25">
      <c r="B1366" s="36">
        <f t="shared" si="36"/>
        <v>1361</v>
      </c>
      <c r="C1366" s="82"/>
      <c r="D1366" s="36"/>
    </row>
    <row r="1367" spans="2:4" x14ac:dyDescent="0.25">
      <c r="B1367" s="36">
        <f t="shared" si="36"/>
        <v>1362</v>
      </c>
      <c r="C1367" s="82"/>
      <c r="D1367" s="36"/>
    </row>
    <row r="1368" spans="2:4" x14ac:dyDescent="0.25">
      <c r="B1368" s="36">
        <f t="shared" si="36"/>
        <v>1363</v>
      </c>
      <c r="C1368" s="82"/>
      <c r="D1368" s="36"/>
    </row>
    <row r="1369" spans="2:4" x14ac:dyDescent="0.25">
      <c r="B1369" s="36">
        <f t="shared" si="36"/>
        <v>1364</v>
      </c>
      <c r="C1369" s="82"/>
      <c r="D1369" s="36"/>
    </row>
    <row r="1370" spans="2:4" x14ac:dyDescent="0.25">
      <c r="B1370" s="36">
        <f t="shared" si="36"/>
        <v>1365</v>
      </c>
      <c r="C1370" s="82"/>
      <c r="D1370" s="36"/>
    </row>
    <row r="1371" spans="2:4" x14ac:dyDescent="0.25">
      <c r="B1371" s="36">
        <f t="shared" si="36"/>
        <v>1366</v>
      </c>
      <c r="C1371" s="82"/>
      <c r="D1371" s="36"/>
    </row>
    <row r="1372" spans="2:4" x14ac:dyDescent="0.25">
      <c r="B1372" s="36">
        <f t="shared" si="36"/>
        <v>1367</v>
      </c>
      <c r="C1372" s="82"/>
      <c r="D1372" s="36"/>
    </row>
    <row r="1373" spans="2:4" x14ac:dyDescent="0.25">
      <c r="B1373" s="36">
        <f t="shared" si="36"/>
        <v>1368</v>
      </c>
      <c r="C1373" s="82"/>
      <c r="D1373" s="36"/>
    </row>
    <row r="1374" spans="2:4" x14ac:dyDescent="0.25">
      <c r="B1374" s="36">
        <f t="shared" si="36"/>
        <v>1369</v>
      </c>
      <c r="C1374" s="82"/>
      <c r="D1374" s="36"/>
    </row>
    <row r="1375" spans="2:4" x14ac:dyDescent="0.25">
      <c r="B1375" s="36">
        <f t="shared" si="36"/>
        <v>1370</v>
      </c>
      <c r="C1375" s="82"/>
      <c r="D1375" s="36"/>
    </row>
    <row r="1376" spans="2:4" x14ac:dyDescent="0.25">
      <c r="B1376" s="36">
        <f t="shared" si="36"/>
        <v>1371</v>
      </c>
      <c r="C1376" s="82"/>
      <c r="D1376" s="36"/>
    </row>
    <row r="1377" spans="2:4" x14ac:dyDescent="0.25">
      <c r="B1377" s="36">
        <f t="shared" si="36"/>
        <v>1372</v>
      </c>
      <c r="C1377" s="82"/>
      <c r="D1377" s="36"/>
    </row>
    <row r="1378" spans="2:4" x14ac:dyDescent="0.25">
      <c r="B1378" s="36">
        <f t="shared" si="36"/>
        <v>1373</v>
      </c>
      <c r="C1378" s="82"/>
      <c r="D1378" s="36"/>
    </row>
    <row r="1379" spans="2:4" x14ac:dyDescent="0.25">
      <c r="B1379" s="36">
        <f t="shared" si="36"/>
        <v>1374</v>
      </c>
      <c r="C1379" s="82"/>
      <c r="D1379" s="36"/>
    </row>
    <row r="1380" spans="2:4" x14ac:dyDescent="0.25">
      <c r="B1380" s="36">
        <f t="shared" si="36"/>
        <v>1375</v>
      </c>
      <c r="C1380" s="82"/>
      <c r="D1380" s="36"/>
    </row>
    <row r="1381" spans="2:4" x14ac:dyDescent="0.25">
      <c r="B1381" s="36">
        <f t="shared" si="36"/>
        <v>1376</v>
      </c>
      <c r="C1381" s="82"/>
      <c r="D1381" s="36"/>
    </row>
    <row r="1382" spans="2:4" x14ac:dyDescent="0.25">
      <c r="B1382" s="36">
        <f t="shared" si="36"/>
        <v>1377</v>
      </c>
      <c r="C1382" s="82"/>
      <c r="D1382" s="36"/>
    </row>
    <row r="1383" spans="2:4" x14ac:dyDescent="0.25">
      <c r="B1383" s="36">
        <f t="shared" si="36"/>
        <v>1378</v>
      </c>
      <c r="C1383" s="82"/>
      <c r="D1383" s="36"/>
    </row>
    <row r="1384" spans="2:4" x14ac:dyDescent="0.25">
      <c r="B1384" s="36">
        <f t="shared" si="36"/>
        <v>1379</v>
      </c>
      <c r="C1384" s="82"/>
      <c r="D1384" s="36"/>
    </row>
    <row r="1385" spans="2:4" x14ac:dyDescent="0.25">
      <c r="B1385" s="36">
        <f t="shared" si="36"/>
        <v>1380</v>
      </c>
      <c r="C1385" s="82"/>
      <c r="D1385" s="36"/>
    </row>
    <row r="1386" spans="2:4" x14ac:dyDescent="0.25">
      <c r="B1386" s="36">
        <f t="shared" si="36"/>
        <v>1381</v>
      </c>
      <c r="C1386" s="82"/>
      <c r="D1386" s="36"/>
    </row>
    <row r="1387" spans="2:4" x14ac:dyDescent="0.25">
      <c r="B1387" s="36">
        <f t="shared" si="36"/>
        <v>1382</v>
      </c>
      <c r="C1387" s="82"/>
      <c r="D1387" s="36"/>
    </row>
    <row r="1388" spans="2:4" x14ac:dyDescent="0.25">
      <c r="B1388" s="36">
        <f t="shared" si="36"/>
        <v>1383</v>
      </c>
      <c r="C1388" s="82"/>
      <c r="D1388" s="36"/>
    </row>
    <row r="1389" spans="2:4" x14ac:dyDescent="0.25">
      <c r="B1389" s="36">
        <f t="shared" si="36"/>
        <v>1384</v>
      </c>
      <c r="C1389" s="82"/>
      <c r="D1389" s="36"/>
    </row>
    <row r="1390" spans="2:4" x14ac:dyDescent="0.25">
      <c r="B1390" s="36">
        <f t="shared" si="36"/>
        <v>1385</v>
      </c>
      <c r="C1390" s="82"/>
      <c r="D1390" s="36"/>
    </row>
    <row r="1391" spans="2:4" x14ac:dyDescent="0.25">
      <c r="B1391" s="36">
        <f t="shared" si="36"/>
        <v>1386</v>
      </c>
      <c r="C1391" s="82"/>
      <c r="D1391" s="36"/>
    </row>
    <row r="1392" spans="2:4" x14ac:dyDescent="0.25">
      <c r="B1392" s="36">
        <f t="shared" si="36"/>
        <v>1387</v>
      </c>
      <c r="C1392" s="82"/>
      <c r="D1392" s="36"/>
    </row>
    <row r="1393" spans="2:4" x14ac:dyDescent="0.25">
      <c r="B1393" s="36">
        <f t="shared" si="36"/>
        <v>1388</v>
      </c>
      <c r="C1393" s="82"/>
      <c r="D1393" s="36"/>
    </row>
    <row r="1394" spans="2:4" x14ac:dyDescent="0.25">
      <c r="B1394" s="36">
        <f t="shared" si="36"/>
        <v>1389</v>
      </c>
      <c r="C1394" s="82"/>
      <c r="D1394" s="36"/>
    </row>
    <row r="1395" spans="2:4" x14ac:dyDescent="0.25">
      <c r="B1395" s="36">
        <f t="shared" si="36"/>
        <v>1390</v>
      </c>
      <c r="C1395" s="82"/>
      <c r="D1395" s="36"/>
    </row>
    <row r="1396" spans="2:4" x14ac:dyDescent="0.25">
      <c r="B1396" s="36">
        <f t="shared" si="36"/>
        <v>1391</v>
      </c>
      <c r="C1396" s="82"/>
      <c r="D1396" s="36"/>
    </row>
    <row r="1397" spans="2:4" x14ac:dyDescent="0.25">
      <c r="B1397" s="36">
        <f t="shared" si="36"/>
        <v>1392</v>
      </c>
      <c r="C1397" s="82"/>
      <c r="D1397" s="36"/>
    </row>
    <row r="1398" spans="2:4" x14ac:dyDescent="0.25">
      <c r="B1398" s="36">
        <f t="shared" si="36"/>
        <v>1393</v>
      </c>
      <c r="C1398" s="82"/>
      <c r="D1398" s="36"/>
    </row>
    <row r="1399" spans="2:4" x14ac:dyDescent="0.25">
      <c r="B1399" s="36">
        <f t="shared" si="36"/>
        <v>1394</v>
      </c>
      <c r="C1399" s="82"/>
      <c r="D1399" s="36"/>
    </row>
    <row r="1400" spans="2:4" x14ac:dyDescent="0.25">
      <c r="B1400" s="36">
        <f t="shared" si="36"/>
        <v>1395</v>
      </c>
      <c r="C1400" s="82"/>
      <c r="D1400" s="36"/>
    </row>
    <row r="1401" spans="2:4" x14ac:dyDescent="0.25">
      <c r="B1401" s="36">
        <f t="shared" si="36"/>
        <v>1396</v>
      </c>
      <c r="C1401" s="82"/>
      <c r="D1401" s="36"/>
    </row>
    <row r="1402" spans="2:4" x14ac:dyDescent="0.25">
      <c r="B1402" s="36">
        <f t="shared" si="36"/>
        <v>1397</v>
      </c>
      <c r="C1402" s="82"/>
      <c r="D1402" s="36"/>
    </row>
    <row r="1403" spans="2:4" x14ac:dyDescent="0.25">
      <c r="B1403" s="36">
        <f t="shared" si="36"/>
        <v>1398</v>
      </c>
      <c r="C1403" s="82"/>
      <c r="D1403" s="36"/>
    </row>
    <row r="1404" spans="2:4" x14ac:dyDescent="0.25">
      <c r="B1404" s="36">
        <f t="shared" si="36"/>
        <v>1399</v>
      </c>
      <c r="C1404" s="82"/>
      <c r="D1404" s="36"/>
    </row>
    <row r="1405" spans="2:4" x14ac:dyDescent="0.25">
      <c r="B1405" s="36">
        <f t="shared" si="36"/>
        <v>1400</v>
      </c>
      <c r="C1405" s="82"/>
      <c r="D1405" s="36"/>
    </row>
    <row r="1406" spans="2:4" x14ac:dyDescent="0.25">
      <c r="B1406" s="36">
        <f t="shared" si="36"/>
        <v>1401</v>
      </c>
      <c r="C1406" s="82"/>
      <c r="D1406" s="36"/>
    </row>
    <row r="1407" spans="2:4" x14ac:dyDescent="0.25">
      <c r="B1407" s="36">
        <f t="shared" si="36"/>
        <v>1402</v>
      </c>
      <c r="C1407" s="82"/>
      <c r="D1407" s="36"/>
    </row>
    <row r="1408" spans="2:4" x14ac:dyDescent="0.25">
      <c r="B1408" s="36">
        <f t="shared" si="36"/>
        <v>1403</v>
      </c>
      <c r="C1408" s="82"/>
      <c r="D1408" s="36"/>
    </row>
    <row r="1409" spans="2:4" x14ac:dyDescent="0.25">
      <c r="B1409" s="36">
        <f t="shared" si="36"/>
        <v>1404</v>
      </c>
      <c r="C1409" s="82"/>
      <c r="D1409" s="36"/>
    </row>
    <row r="1410" spans="2:4" x14ac:dyDescent="0.25">
      <c r="B1410" s="36">
        <f t="shared" si="36"/>
        <v>1405</v>
      </c>
      <c r="C1410" s="82"/>
      <c r="D1410" s="36"/>
    </row>
    <row r="1411" spans="2:4" x14ac:dyDescent="0.25">
      <c r="B1411" s="36">
        <f t="shared" si="36"/>
        <v>1406</v>
      </c>
      <c r="C1411" s="82"/>
      <c r="D1411" s="36"/>
    </row>
    <row r="1412" spans="2:4" x14ac:dyDescent="0.25">
      <c r="B1412" s="36">
        <f t="shared" si="36"/>
        <v>1407</v>
      </c>
      <c r="C1412" s="82"/>
      <c r="D1412" s="36"/>
    </row>
    <row r="1413" spans="2:4" x14ac:dyDescent="0.25">
      <c r="B1413" s="36">
        <f t="shared" si="36"/>
        <v>1408</v>
      </c>
      <c r="C1413" s="82"/>
      <c r="D1413" s="36"/>
    </row>
    <row r="1414" spans="2:4" x14ac:dyDescent="0.25">
      <c r="B1414" s="36">
        <f t="shared" si="36"/>
        <v>1409</v>
      </c>
      <c r="C1414" s="82"/>
      <c r="D1414" s="36"/>
    </row>
    <row r="1415" spans="2:4" x14ac:dyDescent="0.25">
      <c r="B1415" s="36">
        <f t="shared" ref="B1415:B1478" si="37">B1414+1</f>
        <v>1410</v>
      </c>
      <c r="C1415" s="82"/>
      <c r="D1415" s="36"/>
    </row>
    <row r="1416" spans="2:4" x14ac:dyDescent="0.25">
      <c r="B1416" s="36">
        <f t="shared" si="37"/>
        <v>1411</v>
      </c>
      <c r="C1416" s="82"/>
      <c r="D1416" s="36"/>
    </row>
    <row r="1417" spans="2:4" x14ac:dyDescent="0.25">
      <c r="B1417" s="36">
        <f t="shared" si="37"/>
        <v>1412</v>
      </c>
      <c r="C1417" s="82"/>
      <c r="D1417" s="36"/>
    </row>
    <row r="1418" spans="2:4" x14ac:dyDescent="0.25">
      <c r="B1418" s="36">
        <f t="shared" si="37"/>
        <v>1413</v>
      </c>
      <c r="C1418" s="82"/>
      <c r="D1418" s="36"/>
    </row>
    <row r="1419" spans="2:4" x14ac:dyDescent="0.25">
      <c r="B1419" s="36">
        <f t="shared" si="37"/>
        <v>1414</v>
      </c>
      <c r="C1419" s="82"/>
      <c r="D1419" s="36"/>
    </row>
    <row r="1420" spans="2:4" x14ac:dyDescent="0.25">
      <c r="B1420" s="36">
        <f t="shared" si="37"/>
        <v>1415</v>
      </c>
      <c r="C1420" s="82"/>
      <c r="D1420" s="36"/>
    </row>
    <row r="1421" spans="2:4" x14ac:dyDescent="0.25">
      <c r="B1421" s="36">
        <f t="shared" si="37"/>
        <v>1416</v>
      </c>
      <c r="C1421" s="82"/>
      <c r="D1421" s="36"/>
    </row>
    <row r="1422" spans="2:4" x14ac:dyDescent="0.25">
      <c r="B1422" s="36">
        <f t="shared" si="37"/>
        <v>1417</v>
      </c>
      <c r="C1422" s="82"/>
      <c r="D1422" s="36"/>
    </row>
    <row r="1423" spans="2:4" x14ac:dyDescent="0.25">
      <c r="B1423" s="36">
        <f t="shared" si="37"/>
        <v>1418</v>
      </c>
      <c r="C1423" s="82"/>
      <c r="D1423" s="36"/>
    </row>
    <row r="1424" spans="2:4" x14ac:dyDescent="0.25">
      <c r="B1424" s="36">
        <f t="shared" si="37"/>
        <v>1419</v>
      </c>
      <c r="C1424" s="82"/>
      <c r="D1424" s="36"/>
    </row>
    <row r="1425" spans="2:4" x14ac:dyDescent="0.25">
      <c r="B1425" s="36">
        <f t="shared" si="37"/>
        <v>1420</v>
      </c>
      <c r="C1425" s="82"/>
      <c r="D1425" s="36"/>
    </row>
    <row r="1426" spans="2:4" x14ac:dyDescent="0.25">
      <c r="B1426" s="36">
        <f t="shared" si="37"/>
        <v>1421</v>
      </c>
      <c r="C1426" s="82"/>
      <c r="D1426" s="36"/>
    </row>
    <row r="1427" spans="2:4" x14ac:dyDescent="0.25">
      <c r="B1427" s="36">
        <f t="shared" si="37"/>
        <v>1422</v>
      </c>
      <c r="C1427" s="82"/>
      <c r="D1427" s="36"/>
    </row>
    <row r="1428" spans="2:4" x14ac:dyDescent="0.25">
      <c r="B1428" s="36">
        <f t="shared" si="37"/>
        <v>1423</v>
      </c>
      <c r="C1428" s="82"/>
      <c r="D1428" s="36"/>
    </row>
    <row r="1429" spans="2:4" x14ac:dyDescent="0.25">
      <c r="B1429" s="36">
        <f t="shared" si="37"/>
        <v>1424</v>
      </c>
      <c r="C1429" s="82"/>
      <c r="D1429" s="36"/>
    </row>
    <row r="1430" spans="2:4" x14ac:dyDescent="0.25">
      <c r="B1430" s="36">
        <f t="shared" si="37"/>
        <v>1425</v>
      </c>
      <c r="C1430" s="82"/>
      <c r="D1430" s="36"/>
    </row>
    <row r="1431" spans="2:4" x14ac:dyDescent="0.25">
      <c r="B1431" s="36">
        <f t="shared" si="37"/>
        <v>1426</v>
      </c>
      <c r="C1431" s="82"/>
      <c r="D1431" s="36"/>
    </row>
    <row r="1432" spans="2:4" x14ac:dyDescent="0.25">
      <c r="B1432" s="36">
        <f t="shared" si="37"/>
        <v>1427</v>
      </c>
      <c r="C1432" s="82"/>
      <c r="D1432" s="36"/>
    </row>
    <row r="1433" spans="2:4" x14ac:dyDescent="0.25">
      <c r="B1433" s="36">
        <f t="shared" si="37"/>
        <v>1428</v>
      </c>
      <c r="C1433" s="82"/>
      <c r="D1433" s="36"/>
    </row>
    <row r="1434" spans="2:4" x14ac:dyDescent="0.25">
      <c r="B1434" s="36">
        <f t="shared" si="37"/>
        <v>1429</v>
      </c>
      <c r="C1434" s="82"/>
      <c r="D1434" s="36"/>
    </row>
    <row r="1435" spans="2:4" x14ac:dyDescent="0.25">
      <c r="B1435" s="36">
        <f t="shared" si="37"/>
        <v>1430</v>
      </c>
      <c r="C1435" s="82"/>
      <c r="D1435" s="36"/>
    </row>
    <row r="1436" spans="2:4" x14ac:dyDescent="0.25">
      <c r="B1436" s="36">
        <f t="shared" si="37"/>
        <v>1431</v>
      </c>
      <c r="C1436" s="82"/>
      <c r="D1436" s="36"/>
    </row>
    <row r="1437" spans="2:4" x14ac:dyDescent="0.25">
      <c r="B1437" s="36">
        <f t="shared" si="37"/>
        <v>1432</v>
      </c>
      <c r="C1437" s="82"/>
      <c r="D1437" s="36"/>
    </row>
    <row r="1438" spans="2:4" x14ac:dyDescent="0.25">
      <c r="B1438" s="36">
        <f t="shared" si="37"/>
        <v>1433</v>
      </c>
      <c r="C1438" s="82"/>
      <c r="D1438" s="36"/>
    </row>
    <row r="1439" spans="2:4" x14ac:dyDescent="0.25">
      <c r="B1439" s="36">
        <f t="shared" si="37"/>
        <v>1434</v>
      </c>
      <c r="C1439" s="82"/>
      <c r="D1439" s="36"/>
    </row>
    <row r="1440" spans="2:4" x14ac:dyDescent="0.25">
      <c r="B1440" s="36">
        <f t="shared" si="37"/>
        <v>1435</v>
      </c>
      <c r="C1440" s="82"/>
      <c r="D1440" s="36"/>
    </row>
    <row r="1441" spans="2:4" x14ac:dyDescent="0.25">
      <c r="B1441" s="36">
        <f t="shared" si="37"/>
        <v>1436</v>
      </c>
      <c r="C1441" s="82"/>
      <c r="D1441" s="36"/>
    </row>
    <row r="1442" spans="2:4" x14ac:dyDescent="0.25">
      <c r="B1442" s="36">
        <f t="shared" si="37"/>
        <v>1437</v>
      </c>
      <c r="C1442" s="82"/>
      <c r="D1442" s="36"/>
    </row>
    <row r="1443" spans="2:4" x14ac:dyDescent="0.25">
      <c r="B1443" s="36">
        <f t="shared" si="37"/>
        <v>1438</v>
      </c>
      <c r="C1443" s="82"/>
      <c r="D1443" s="36"/>
    </row>
    <row r="1444" spans="2:4" x14ac:dyDescent="0.25">
      <c r="B1444" s="36">
        <f t="shared" si="37"/>
        <v>1439</v>
      </c>
      <c r="C1444" s="82"/>
      <c r="D1444" s="36"/>
    </row>
    <row r="1445" spans="2:4" x14ac:dyDescent="0.25">
      <c r="B1445" s="36">
        <f t="shared" si="37"/>
        <v>1440</v>
      </c>
      <c r="C1445" s="82"/>
      <c r="D1445" s="36"/>
    </row>
    <row r="1446" spans="2:4" x14ac:dyDescent="0.25">
      <c r="B1446" s="36">
        <f t="shared" si="37"/>
        <v>1441</v>
      </c>
      <c r="C1446" s="82"/>
      <c r="D1446" s="36"/>
    </row>
    <row r="1447" spans="2:4" x14ac:dyDescent="0.25">
      <c r="B1447" s="36">
        <f t="shared" si="37"/>
        <v>1442</v>
      </c>
      <c r="C1447" s="82"/>
      <c r="D1447" s="36"/>
    </row>
    <row r="1448" spans="2:4" x14ac:dyDescent="0.25">
      <c r="B1448" s="36">
        <f t="shared" si="37"/>
        <v>1443</v>
      </c>
      <c r="C1448" s="82"/>
      <c r="D1448" s="36"/>
    </row>
    <row r="1449" spans="2:4" x14ac:dyDescent="0.25">
      <c r="B1449" s="36">
        <f t="shared" si="37"/>
        <v>1444</v>
      </c>
      <c r="C1449" s="82"/>
      <c r="D1449" s="36"/>
    </row>
    <row r="1450" spans="2:4" x14ac:dyDescent="0.25">
      <c r="B1450" s="36">
        <f t="shared" si="37"/>
        <v>1445</v>
      </c>
      <c r="C1450" s="82"/>
      <c r="D1450" s="36"/>
    </row>
    <row r="1451" spans="2:4" x14ac:dyDescent="0.25">
      <c r="B1451" s="36">
        <f t="shared" si="37"/>
        <v>1446</v>
      </c>
      <c r="C1451" s="82"/>
      <c r="D1451" s="36"/>
    </row>
    <row r="1452" spans="2:4" x14ac:dyDescent="0.25">
      <c r="B1452" s="36">
        <f t="shared" si="37"/>
        <v>1447</v>
      </c>
      <c r="C1452" s="82"/>
      <c r="D1452" s="36"/>
    </row>
    <row r="1453" spans="2:4" x14ac:dyDescent="0.25">
      <c r="B1453" s="36">
        <f t="shared" si="37"/>
        <v>1448</v>
      </c>
      <c r="C1453" s="82"/>
      <c r="D1453" s="36"/>
    </row>
    <row r="1454" spans="2:4" x14ac:dyDescent="0.25">
      <c r="B1454" s="36">
        <f t="shared" si="37"/>
        <v>1449</v>
      </c>
      <c r="C1454" s="82"/>
      <c r="D1454" s="36"/>
    </row>
    <row r="1455" spans="2:4" x14ac:dyDescent="0.25">
      <c r="B1455" s="36">
        <f t="shared" si="37"/>
        <v>1450</v>
      </c>
      <c r="C1455" s="82"/>
      <c r="D1455" s="36"/>
    </row>
    <row r="1456" spans="2:4" x14ac:dyDescent="0.25">
      <c r="B1456" s="36">
        <f t="shared" si="37"/>
        <v>1451</v>
      </c>
      <c r="C1456" s="82"/>
      <c r="D1456" s="36"/>
    </row>
    <row r="1457" spans="2:4" x14ac:dyDescent="0.25">
      <c r="B1457" s="36">
        <f t="shared" si="37"/>
        <v>1452</v>
      </c>
      <c r="C1457" s="82"/>
      <c r="D1457" s="36"/>
    </row>
    <row r="1458" spans="2:4" x14ac:dyDescent="0.25">
      <c r="B1458" s="36">
        <f t="shared" si="37"/>
        <v>1453</v>
      </c>
      <c r="C1458" s="82"/>
      <c r="D1458" s="36"/>
    </row>
    <row r="1459" spans="2:4" x14ac:dyDescent="0.25">
      <c r="B1459" s="36">
        <f t="shared" si="37"/>
        <v>1454</v>
      </c>
      <c r="C1459" s="82"/>
      <c r="D1459" s="36"/>
    </row>
    <row r="1460" spans="2:4" x14ac:dyDescent="0.25">
      <c r="B1460" s="36">
        <f t="shared" si="37"/>
        <v>1455</v>
      </c>
      <c r="C1460" s="82"/>
      <c r="D1460" s="36"/>
    </row>
    <row r="1461" spans="2:4" x14ac:dyDescent="0.25">
      <c r="B1461" s="36">
        <f t="shared" si="37"/>
        <v>1456</v>
      </c>
      <c r="C1461" s="82"/>
      <c r="D1461" s="36"/>
    </row>
    <row r="1462" spans="2:4" x14ac:dyDescent="0.25">
      <c r="B1462" s="36">
        <f t="shared" si="37"/>
        <v>1457</v>
      </c>
      <c r="C1462" s="82"/>
      <c r="D1462" s="36"/>
    </row>
    <row r="1463" spans="2:4" x14ac:dyDescent="0.25">
      <c r="B1463" s="36">
        <f t="shared" si="37"/>
        <v>1458</v>
      </c>
      <c r="C1463" s="82"/>
      <c r="D1463" s="36"/>
    </row>
    <row r="1464" spans="2:4" x14ac:dyDescent="0.25">
      <c r="B1464" s="36">
        <f t="shared" si="37"/>
        <v>1459</v>
      </c>
      <c r="C1464" s="82"/>
      <c r="D1464" s="36"/>
    </row>
    <row r="1465" spans="2:4" x14ac:dyDescent="0.25">
      <c r="B1465" s="36">
        <f t="shared" si="37"/>
        <v>1460</v>
      </c>
      <c r="C1465" s="82"/>
      <c r="D1465" s="36"/>
    </row>
    <row r="1466" spans="2:4" x14ac:dyDescent="0.25">
      <c r="B1466" s="36">
        <f t="shared" si="37"/>
        <v>1461</v>
      </c>
      <c r="C1466" s="82"/>
      <c r="D1466" s="36"/>
    </row>
    <row r="1467" spans="2:4" x14ac:dyDescent="0.25">
      <c r="B1467" s="36">
        <f t="shared" si="37"/>
        <v>1462</v>
      </c>
      <c r="C1467" s="82"/>
      <c r="D1467" s="36"/>
    </row>
    <row r="1468" spans="2:4" x14ac:dyDescent="0.25">
      <c r="B1468" s="36">
        <f t="shared" si="37"/>
        <v>1463</v>
      </c>
      <c r="C1468" s="82"/>
      <c r="D1468" s="36"/>
    </row>
    <row r="1469" spans="2:4" x14ac:dyDescent="0.25">
      <c r="B1469" s="36">
        <f t="shared" si="37"/>
        <v>1464</v>
      </c>
      <c r="C1469" s="82"/>
      <c r="D1469" s="36"/>
    </row>
    <row r="1470" spans="2:4" x14ac:dyDescent="0.25">
      <c r="B1470" s="36">
        <f t="shared" si="37"/>
        <v>1465</v>
      </c>
      <c r="C1470" s="82"/>
      <c r="D1470" s="36"/>
    </row>
    <row r="1471" spans="2:4" x14ac:dyDescent="0.25">
      <c r="B1471" s="36">
        <f t="shared" si="37"/>
        <v>1466</v>
      </c>
      <c r="C1471" s="82"/>
      <c r="D1471" s="36"/>
    </row>
    <row r="1472" spans="2:4" x14ac:dyDescent="0.25">
      <c r="B1472" s="36">
        <f t="shared" si="37"/>
        <v>1467</v>
      </c>
      <c r="C1472" s="82"/>
      <c r="D1472" s="36"/>
    </row>
    <row r="1473" spans="2:4" x14ac:dyDescent="0.25">
      <c r="B1473" s="36">
        <f t="shared" si="37"/>
        <v>1468</v>
      </c>
      <c r="C1473" s="82"/>
      <c r="D1473" s="36"/>
    </row>
    <row r="1474" spans="2:4" x14ac:dyDescent="0.25">
      <c r="B1474" s="36">
        <f t="shared" si="37"/>
        <v>1469</v>
      </c>
      <c r="C1474" s="82"/>
      <c r="D1474" s="36"/>
    </row>
    <row r="1475" spans="2:4" x14ac:dyDescent="0.25">
      <c r="B1475" s="36">
        <f t="shared" si="37"/>
        <v>1470</v>
      </c>
      <c r="C1475" s="82"/>
      <c r="D1475" s="36"/>
    </row>
    <row r="1476" spans="2:4" x14ac:dyDescent="0.25">
      <c r="B1476" s="36">
        <f t="shared" si="37"/>
        <v>1471</v>
      </c>
      <c r="C1476" s="82"/>
      <c r="D1476" s="36"/>
    </row>
    <row r="1477" spans="2:4" x14ac:dyDescent="0.25">
      <c r="B1477" s="36">
        <f t="shared" si="37"/>
        <v>1472</v>
      </c>
      <c r="C1477" s="82"/>
      <c r="D1477" s="36"/>
    </row>
    <row r="1478" spans="2:4" x14ac:dyDescent="0.25">
      <c r="B1478" s="36">
        <f t="shared" si="37"/>
        <v>1473</v>
      </c>
      <c r="C1478" s="82"/>
      <c r="D1478" s="36"/>
    </row>
    <row r="1479" spans="2:4" x14ac:dyDescent="0.25">
      <c r="B1479" s="36">
        <f t="shared" ref="B1479:B1542" si="38">B1478+1</f>
        <v>1474</v>
      </c>
      <c r="C1479" s="82"/>
      <c r="D1479" s="36"/>
    </row>
    <row r="1480" spans="2:4" x14ac:dyDescent="0.25">
      <c r="B1480" s="36">
        <f t="shared" si="38"/>
        <v>1475</v>
      </c>
      <c r="C1480" s="82"/>
      <c r="D1480" s="36"/>
    </row>
    <row r="1481" spans="2:4" x14ac:dyDescent="0.25">
      <c r="B1481" s="36">
        <f t="shared" si="38"/>
        <v>1476</v>
      </c>
      <c r="C1481" s="82"/>
      <c r="D1481" s="36"/>
    </row>
    <row r="1482" spans="2:4" x14ac:dyDescent="0.25">
      <c r="B1482" s="36">
        <f t="shared" si="38"/>
        <v>1477</v>
      </c>
      <c r="C1482" s="82"/>
      <c r="D1482" s="36"/>
    </row>
    <row r="1483" spans="2:4" x14ac:dyDescent="0.25">
      <c r="B1483" s="36">
        <f t="shared" si="38"/>
        <v>1478</v>
      </c>
      <c r="C1483" s="82"/>
      <c r="D1483" s="36"/>
    </row>
    <row r="1484" spans="2:4" x14ac:dyDescent="0.25">
      <c r="B1484" s="36">
        <f t="shared" si="38"/>
        <v>1479</v>
      </c>
      <c r="C1484" s="82"/>
      <c r="D1484" s="36"/>
    </row>
    <row r="1485" spans="2:4" x14ac:dyDescent="0.25">
      <c r="B1485" s="36">
        <f t="shared" si="38"/>
        <v>1480</v>
      </c>
      <c r="C1485" s="82"/>
      <c r="D1485" s="36"/>
    </row>
    <row r="1486" spans="2:4" x14ac:dyDescent="0.25">
      <c r="B1486" s="36">
        <f t="shared" si="38"/>
        <v>1481</v>
      </c>
      <c r="C1486" s="82"/>
      <c r="D1486" s="36"/>
    </row>
    <row r="1487" spans="2:4" x14ac:dyDescent="0.25">
      <c r="B1487" s="36">
        <f t="shared" si="38"/>
        <v>1482</v>
      </c>
      <c r="C1487" s="82"/>
      <c r="D1487" s="36"/>
    </row>
    <row r="1488" spans="2:4" x14ac:dyDescent="0.25">
      <c r="B1488" s="36">
        <f t="shared" si="38"/>
        <v>1483</v>
      </c>
      <c r="C1488" s="82"/>
      <c r="D1488" s="36"/>
    </row>
    <row r="1489" spans="2:4" x14ac:dyDescent="0.25">
      <c r="B1489" s="36">
        <f t="shared" si="38"/>
        <v>1484</v>
      </c>
      <c r="C1489" s="82"/>
      <c r="D1489" s="36"/>
    </row>
    <row r="1490" spans="2:4" x14ac:dyDescent="0.25">
      <c r="B1490" s="36">
        <f t="shared" si="38"/>
        <v>1485</v>
      </c>
      <c r="C1490" s="82"/>
      <c r="D1490" s="36"/>
    </row>
    <row r="1491" spans="2:4" x14ac:dyDescent="0.25">
      <c r="B1491" s="36">
        <f t="shared" si="38"/>
        <v>1486</v>
      </c>
      <c r="C1491" s="82"/>
      <c r="D1491" s="36"/>
    </row>
    <row r="1492" spans="2:4" x14ac:dyDescent="0.25">
      <c r="B1492" s="36">
        <f t="shared" si="38"/>
        <v>1487</v>
      </c>
      <c r="C1492" s="82"/>
      <c r="D1492" s="36"/>
    </row>
    <row r="1493" spans="2:4" x14ac:dyDescent="0.25">
      <c r="B1493" s="36">
        <f t="shared" si="38"/>
        <v>1488</v>
      </c>
      <c r="C1493" s="82"/>
      <c r="D1493" s="36"/>
    </row>
    <row r="1494" spans="2:4" x14ac:dyDescent="0.25">
      <c r="B1494" s="36">
        <f t="shared" si="38"/>
        <v>1489</v>
      </c>
      <c r="C1494" s="82"/>
      <c r="D1494" s="36"/>
    </row>
    <row r="1495" spans="2:4" x14ac:dyDescent="0.25">
      <c r="B1495" s="36">
        <f t="shared" si="38"/>
        <v>1490</v>
      </c>
      <c r="C1495" s="82"/>
      <c r="D1495" s="36"/>
    </row>
    <row r="1496" spans="2:4" x14ac:dyDescent="0.25">
      <c r="B1496" s="36">
        <f t="shared" si="38"/>
        <v>1491</v>
      </c>
      <c r="C1496" s="82"/>
      <c r="D1496" s="36"/>
    </row>
    <row r="1497" spans="2:4" x14ac:dyDescent="0.25">
      <c r="B1497" s="36">
        <f t="shared" si="38"/>
        <v>1492</v>
      </c>
      <c r="C1497" s="82"/>
      <c r="D1497" s="36"/>
    </row>
    <row r="1498" spans="2:4" x14ac:dyDescent="0.25">
      <c r="B1498" s="36">
        <f t="shared" si="38"/>
        <v>1493</v>
      </c>
      <c r="C1498" s="82"/>
      <c r="D1498" s="36"/>
    </row>
    <row r="1499" spans="2:4" x14ac:dyDescent="0.25">
      <c r="B1499" s="36">
        <f t="shared" si="38"/>
        <v>1494</v>
      </c>
      <c r="C1499" s="82"/>
      <c r="D1499" s="36"/>
    </row>
    <row r="1500" spans="2:4" x14ac:dyDescent="0.25">
      <c r="B1500" s="36">
        <f t="shared" si="38"/>
        <v>1495</v>
      </c>
      <c r="C1500" s="82"/>
      <c r="D1500" s="36"/>
    </row>
    <row r="1501" spans="2:4" x14ac:dyDescent="0.25">
      <c r="B1501" s="36">
        <f t="shared" si="38"/>
        <v>1496</v>
      </c>
      <c r="C1501" s="82"/>
      <c r="D1501" s="36"/>
    </row>
    <row r="1502" spans="2:4" x14ac:dyDescent="0.25">
      <c r="B1502" s="36">
        <f t="shared" si="38"/>
        <v>1497</v>
      </c>
      <c r="C1502" s="82"/>
      <c r="D1502" s="36"/>
    </row>
    <row r="1503" spans="2:4" x14ac:dyDescent="0.25">
      <c r="B1503" s="36">
        <f t="shared" si="38"/>
        <v>1498</v>
      </c>
      <c r="C1503" s="82"/>
      <c r="D1503" s="36"/>
    </row>
    <row r="1504" spans="2:4" x14ac:dyDescent="0.25">
      <c r="B1504" s="36">
        <f t="shared" si="38"/>
        <v>1499</v>
      </c>
      <c r="C1504" s="82"/>
      <c r="D1504" s="36"/>
    </row>
    <row r="1505" spans="2:4" x14ac:dyDescent="0.25">
      <c r="B1505" s="36">
        <f t="shared" si="38"/>
        <v>1500</v>
      </c>
      <c r="C1505" s="82"/>
      <c r="D1505" s="36"/>
    </row>
    <row r="1506" spans="2:4" x14ac:dyDescent="0.25">
      <c r="B1506" s="36">
        <f t="shared" si="38"/>
        <v>1501</v>
      </c>
      <c r="C1506" s="82"/>
      <c r="D1506" s="36"/>
    </row>
    <row r="1507" spans="2:4" x14ac:dyDescent="0.25">
      <c r="B1507" s="36">
        <f t="shared" si="38"/>
        <v>1502</v>
      </c>
      <c r="C1507" s="82"/>
      <c r="D1507" s="36"/>
    </row>
    <row r="1508" spans="2:4" x14ac:dyDescent="0.25">
      <c r="B1508" s="36">
        <f t="shared" si="38"/>
        <v>1503</v>
      </c>
      <c r="C1508" s="82"/>
      <c r="D1508" s="36"/>
    </row>
    <row r="1509" spans="2:4" x14ac:dyDescent="0.25">
      <c r="B1509" s="36">
        <f t="shared" si="38"/>
        <v>1504</v>
      </c>
      <c r="C1509" s="82"/>
      <c r="D1509" s="36"/>
    </row>
    <row r="1510" spans="2:4" x14ac:dyDescent="0.25">
      <c r="B1510" s="36">
        <f t="shared" si="38"/>
        <v>1505</v>
      </c>
      <c r="C1510" s="82"/>
      <c r="D1510" s="36"/>
    </row>
    <row r="1511" spans="2:4" x14ac:dyDescent="0.25">
      <c r="B1511" s="36">
        <f t="shared" si="38"/>
        <v>1506</v>
      </c>
      <c r="C1511" s="82"/>
      <c r="D1511" s="36"/>
    </row>
    <row r="1512" spans="2:4" x14ac:dyDescent="0.25">
      <c r="B1512" s="36">
        <f t="shared" si="38"/>
        <v>1507</v>
      </c>
      <c r="C1512" s="82"/>
      <c r="D1512" s="36"/>
    </row>
    <row r="1513" spans="2:4" x14ac:dyDescent="0.25">
      <c r="B1513" s="36">
        <f t="shared" si="38"/>
        <v>1508</v>
      </c>
      <c r="C1513" s="82"/>
      <c r="D1513" s="36"/>
    </row>
    <row r="1514" spans="2:4" x14ac:dyDescent="0.25">
      <c r="B1514" s="36">
        <f t="shared" si="38"/>
        <v>1509</v>
      </c>
      <c r="C1514" s="82"/>
      <c r="D1514" s="36"/>
    </row>
    <row r="1515" spans="2:4" x14ac:dyDescent="0.25">
      <c r="B1515" s="36">
        <f t="shared" si="38"/>
        <v>1510</v>
      </c>
      <c r="C1515" s="82"/>
      <c r="D1515" s="36"/>
    </row>
    <row r="1516" spans="2:4" x14ac:dyDescent="0.25">
      <c r="B1516" s="36">
        <f t="shared" si="38"/>
        <v>1511</v>
      </c>
      <c r="C1516" s="82"/>
      <c r="D1516" s="36"/>
    </row>
    <row r="1517" spans="2:4" x14ac:dyDescent="0.25">
      <c r="B1517" s="36">
        <f t="shared" si="38"/>
        <v>1512</v>
      </c>
      <c r="C1517" s="82"/>
      <c r="D1517" s="36"/>
    </row>
    <row r="1518" spans="2:4" x14ac:dyDescent="0.25">
      <c r="B1518" s="36">
        <f t="shared" si="38"/>
        <v>1513</v>
      </c>
      <c r="C1518" s="82"/>
      <c r="D1518" s="36"/>
    </row>
    <row r="1519" spans="2:4" x14ac:dyDescent="0.25">
      <c r="B1519" s="36">
        <f t="shared" si="38"/>
        <v>1514</v>
      </c>
      <c r="C1519" s="82"/>
      <c r="D1519" s="36"/>
    </row>
    <row r="1520" spans="2:4" x14ac:dyDescent="0.25">
      <c r="B1520" s="36">
        <f t="shared" si="38"/>
        <v>1515</v>
      </c>
      <c r="C1520" s="82"/>
      <c r="D1520" s="36"/>
    </row>
    <row r="1521" spans="2:4" x14ac:dyDescent="0.25">
      <c r="B1521" s="36">
        <f t="shared" si="38"/>
        <v>1516</v>
      </c>
      <c r="C1521" s="82"/>
      <c r="D1521" s="36"/>
    </row>
    <row r="1522" spans="2:4" x14ac:dyDescent="0.25">
      <c r="B1522" s="36">
        <f t="shared" si="38"/>
        <v>1517</v>
      </c>
      <c r="C1522" s="82"/>
      <c r="D1522" s="36"/>
    </row>
    <row r="1523" spans="2:4" x14ac:dyDescent="0.25">
      <c r="B1523" s="36">
        <f t="shared" si="38"/>
        <v>1518</v>
      </c>
      <c r="C1523" s="82"/>
      <c r="D1523" s="36"/>
    </row>
    <row r="1524" spans="2:4" x14ac:dyDescent="0.25">
      <c r="B1524" s="36">
        <f t="shared" si="38"/>
        <v>1519</v>
      </c>
      <c r="C1524" s="82"/>
      <c r="D1524" s="36"/>
    </row>
    <row r="1525" spans="2:4" x14ac:dyDescent="0.25">
      <c r="B1525" s="36">
        <f t="shared" si="38"/>
        <v>1520</v>
      </c>
      <c r="C1525" s="82"/>
      <c r="D1525" s="36"/>
    </row>
    <row r="1526" spans="2:4" x14ac:dyDescent="0.25">
      <c r="B1526" s="36">
        <f t="shared" si="38"/>
        <v>1521</v>
      </c>
      <c r="C1526" s="82"/>
      <c r="D1526" s="36"/>
    </row>
    <row r="1527" spans="2:4" x14ac:dyDescent="0.25">
      <c r="B1527" s="36">
        <f t="shared" si="38"/>
        <v>1522</v>
      </c>
      <c r="C1527" s="82"/>
      <c r="D1527" s="36"/>
    </row>
    <row r="1528" spans="2:4" x14ac:dyDescent="0.25">
      <c r="B1528" s="36">
        <f t="shared" si="38"/>
        <v>1523</v>
      </c>
      <c r="C1528" s="82"/>
      <c r="D1528" s="36"/>
    </row>
    <row r="1529" spans="2:4" x14ac:dyDescent="0.25">
      <c r="B1529" s="36">
        <f t="shared" si="38"/>
        <v>1524</v>
      </c>
      <c r="C1529" s="82"/>
      <c r="D1529" s="36"/>
    </row>
    <row r="1530" spans="2:4" x14ac:dyDescent="0.25">
      <c r="B1530" s="36">
        <f t="shared" si="38"/>
        <v>1525</v>
      </c>
      <c r="C1530" s="82"/>
      <c r="D1530" s="36"/>
    </row>
    <row r="1531" spans="2:4" x14ac:dyDescent="0.25">
      <c r="B1531" s="36">
        <f t="shared" si="38"/>
        <v>1526</v>
      </c>
      <c r="C1531" s="82"/>
      <c r="D1531" s="36"/>
    </row>
    <row r="1532" spans="2:4" x14ac:dyDescent="0.25">
      <c r="B1532" s="36">
        <f t="shared" si="38"/>
        <v>1527</v>
      </c>
      <c r="C1532" s="82"/>
      <c r="D1532" s="36"/>
    </row>
    <row r="1533" spans="2:4" x14ac:dyDescent="0.25">
      <c r="B1533" s="36">
        <f t="shared" si="38"/>
        <v>1528</v>
      </c>
      <c r="C1533" s="82"/>
      <c r="D1533" s="36"/>
    </row>
    <row r="1534" spans="2:4" x14ac:dyDescent="0.25">
      <c r="B1534" s="36">
        <f t="shared" si="38"/>
        <v>1529</v>
      </c>
      <c r="C1534" s="82"/>
      <c r="D1534" s="36"/>
    </row>
    <row r="1535" spans="2:4" x14ac:dyDescent="0.25">
      <c r="B1535" s="36">
        <f t="shared" si="38"/>
        <v>1530</v>
      </c>
      <c r="C1535" s="82"/>
      <c r="D1535" s="36"/>
    </row>
    <row r="1536" spans="2:4" x14ac:dyDescent="0.25">
      <c r="B1536" s="36">
        <f t="shared" si="38"/>
        <v>1531</v>
      </c>
      <c r="C1536" s="82"/>
      <c r="D1536" s="36"/>
    </row>
    <row r="1537" spans="2:4" x14ac:dyDescent="0.25">
      <c r="B1537" s="36">
        <f t="shared" si="38"/>
        <v>1532</v>
      </c>
      <c r="C1537" s="82"/>
      <c r="D1537" s="36"/>
    </row>
    <row r="1538" spans="2:4" x14ac:dyDescent="0.25">
      <c r="B1538" s="36">
        <f t="shared" si="38"/>
        <v>1533</v>
      </c>
      <c r="C1538" s="82"/>
      <c r="D1538" s="36"/>
    </row>
    <row r="1539" spans="2:4" x14ac:dyDescent="0.25">
      <c r="B1539" s="36">
        <f t="shared" si="38"/>
        <v>1534</v>
      </c>
      <c r="C1539" s="82"/>
      <c r="D1539" s="36"/>
    </row>
    <row r="1540" spans="2:4" x14ac:dyDescent="0.25">
      <c r="B1540" s="36">
        <f t="shared" si="38"/>
        <v>1535</v>
      </c>
      <c r="C1540" s="82"/>
      <c r="D1540" s="36"/>
    </row>
    <row r="1541" spans="2:4" x14ac:dyDescent="0.25">
      <c r="B1541" s="36">
        <f t="shared" si="38"/>
        <v>1536</v>
      </c>
      <c r="C1541" s="82"/>
      <c r="D1541" s="36"/>
    </row>
    <row r="1542" spans="2:4" x14ac:dyDescent="0.25">
      <c r="B1542" s="36">
        <f t="shared" si="38"/>
        <v>1537</v>
      </c>
      <c r="C1542" s="82"/>
      <c r="D1542" s="36"/>
    </row>
    <row r="1543" spans="2:4" x14ac:dyDescent="0.25">
      <c r="B1543" s="36">
        <f t="shared" ref="B1543:B1606" si="39">B1542+1</f>
        <v>1538</v>
      </c>
      <c r="C1543" s="82"/>
      <c r="D1543" s="36"/>
    </row>
    <row r="1544" spans="2:4" x14ac:dyDescent="0.25">
      <c r="B1544" s="36">
        <f t="shared" si="39"/>
        <v>1539</v>
      </c>
      <c r="C1544" s="82"/>
      <c r="D1544" s="36"/>
    </row>
    <row r="1545" spans="2:4" x14ac:dyDescent="0.25">
      <c r="B1545" s="36">
        <f t="shared" si="39"/>
        <v>1540</v>
      </c>
      <c r="C1545" s="82"/>
      <c r="D1545" s="36"/>
    </row>
    <row r="1546" spans="2:4" x14ac:dyDescent="0.25">
      <c r="B1546" s="36">
        <f t="shared" si="39"/>
        <v>1541</v>
      </c>
      <c r="C1546" s="82"/>
      <c r="D1546" s="36"/>
    </row>
    <row r="1547" spans="2:4" x14ac:dyDescent="0.25">
      <c r="B1547" s="36">
        <f t="shared" si="39"/>
        <v>1542</v>
      </c>
      <c r="C1547" s="82"/>
      <c r="D1547" s="36"/>
    </row>
    <row r="1548" spans="2:4" x14ac:dyDescent="0.25">
      <c r="B1548" s="36">
        <f t="shared" si="39"/>
        <v>1543</v>
      </c>
      <c r="C1548" s="82"/>
      <c r="D1548" s="36"/>
    </row>
    <row r="1549" spans="2:4" x14ac:dyDescent="0.25">
      <c r="B1549" s="36">
        <f t="shared" si="39"/>
        <v>1544</v>
      </c>
      <c r="C1549" s="82"/>
      <c r="D1549" s="36"/>
    </row>
    <row r="1550" spans="2:4" x14ac:dyDescent="0.25">
      <c r="B1550" s="36">
        <f t="shared" si="39"/>
        <v>1545</v>
      </c>
      <c r="C1550" s="82"/>
      <c r="D1550" s="36"/>
    </row>
    <row r="1551" spans="2:4" x14ac:dyDescent="0.25">
      <c r="B1551" s="36">
        <f t="shared" si="39"/>
        <v>1546</v>
      </c>
      <c r="C1551" s="82"/>
      <c r="D1551" s="36"/>
    </row>
    <row r="1552" spans="2:4" x14ac:dyDescent="0.25">
      <c r="B1552" s="36">
        <f t="shared" si="39"/>
        <v>1547</v>
      </c>
      <c r="C1552" s="82"/>
      <c r="D1552" s="36"/>
    </row>
    <row r="1553" spans="2:4" x14ac:dyDescent="0.25">
      <c r="B1553" s="36">
        <f t="shared" si="39"/>
        <v>1548</v>
      </c>
      <c r="C1553" s="82"/>
      <c r="D1553" s="36"/>
    </row>
    <row r="1554" spans="2:4" x14ac:dyDescent="0.25">
      <c r="B1554" s="36">
        <f t="shared" si="39"/>
        <v>1549</v>
      </c>
      <c r="C1554" s="82"/>
      <c r="D1554" s="36"/>
    </row>
    <row r="1555" spans="2:4" x14ac:dyDescent="0.25">
      <c r="B1555" s="36">
        <f t="shared" si="39"/>
        <v>1550</v>
      </c>
      <c r="C1555" s="82"/>
      <c r="D1555" s="36"/>
    </row>
    <row r="1556" spans="2:4" x14ac:dyDescent="0.25">
      <c r="B1556" s="36">
        <f t="shared" si="39"/>
        <v>1551</v>
      </c>
      <c r="C1556" s="82"/>
      <c r="D1556" s="36"/>
    </row>
    <row r="1557" spans="2:4" x14ac:dyDescent="0.25">
      <c r="B1557" s="36">
        <f t="shared" si="39"/>
        <v>1552</v>
      </c>
      <c r="C1557" s="82"/>
      <c r="D1557" s="36"/>
    </row>
    <row r="1558" spans="2:4" x14ac:dyDescent="0.25">
      <c r="B1558" s="36">
        <f t="shared" si="39"/>
        <v>1553</v>
      </c>
      <c r="C1558" s="82"/>
      <c r="D1558" s="36"/>
    </row>
    <row r="1559" spans="2:4" x14ac:dyDescent="0.25">
      <c r="B1559" s="36">
        <f t="shared" si="39"/>
        <v>1554</v>
      </c>
      <c r="C1559" s="82"/>
      <c r="D1559" s="36"/>
    </row>
    <row r="1560" spans="2:4" x14ac:dyDescent="0.25">
      <c r="B1560" s="36">
        <f t="shared" si="39"/>
        <v>1555</v>
      </c>
      <c r="C1560" s="82"/>
      <c r="D1560" s="36"/>
    </row>
    <row r="1561" spans="2:4" x14ac:dyDescent="0.25">
      <c r="B1561" s="36">
        <f t="shared" si="39"/>
        <v>1556</v>
      </c>
      <c r="C1561" s="82"/>
      <c r="D1561" s="36"/>
    </row>
    <row r="1562" spans="2:4" x14ac:dyDescent="0.25">
      <c r="B1562" s="36">
        <f t="shared" si="39"/>
        <v>1557</v>
      </c>
      <c r="C1562" s="82"/>
      <c r="D1562" s="36"/>
    </row>
    <row r="1563" spans="2:4" x14ac:dyDescent="0.25">
      <c r="B1563" s="36">
        <f t="shared" si="39"/>
        <v>1558</v>
      </c>
      <c r="C1563" s="82"/>
      <c r="D1563" s="36"/>
    </row>
    <row r="1564" spans="2:4" x14ac:dyDescent="0.25">
      <c r="B1564" s="36">
        <f t="shared" si="39"/>
        <v>1559</v>
      </c>
      <c r="C1564" s="82"/>
      <c r="D1564" s="36"/>
    </row>
    <row r="1565" spans="2:4" x14ac:dyDescent="0.25">
      <c r="B1565" s="36">
        <f t="shared" si="39"/>
        <v>1560</v>
      </c>
      <c r="C1565" s="82"/>
      <c r="D1565" s="36"/>
    </row>
    <row r="1566" spans="2:4" x14ac:dyDescent="0.25">
      <c r="B1566" s="36">
        <f t="shared" si="39"/>
        <v>1561</v>
      </c>
      <c r="C1566" s="82"/>
      <c r="D1566" s="36"/>
    </row>
    <row r="1567" spans="2:4" x14ac:dyDescent="0.25">
      <c r="B1567" s="36">
        <f t="shared" si="39"/>
        <v>1562</v>
      </c>
      <c r="C1567" s="82"/>
      <c r="D1567" s="36"/>
    </row>
    <row r="1568" spans="2:4" x14ac:dyDescent="0.25">
      <c r="B1568" s="36">
        <f t="shared" si="39"/>
        <v>1563</v>
      </c>
      <c r="C1568" s="82"/>
      <c r="D1568" s="36"/>
    </row>
    <row r="1569" spans="2:4" x14ac:dyDescent="0.25">
      <c r="B1569" s="36">
        <f t="shared" si="39"/>
        <v>1564</v>
      </c>
      <c r="C1569" s="82"/>
      <c r="D1569" s="36"/>
    </row>
    <row r="1570" spans="2:4" x14ac:dyDescent="0.25">
      <c r="B1570" s="36">
        <f t="shared" si="39"/>
        <v>1565</v>
      </c>
      <c r="C1570" s="82"/>
      <c r="D1570" s="36"/>
    </row>
    <row r="1571" spans="2:4" x14ac:dyDescent="0.25">
      <c r="B1571" s="36">
        <f t="shared" si="39"/>
        <v>1566</v>
      </c>
      <c r="C1571" s="82"/>
      <c r="D1571" s="36"/>
    </row>
    <row r="1572" spans="2:4" x14ac:dyDescent="0.25">
      <c r="B1572" s="36">
        <f t="shared" si="39"/>
        <v>1567</v>
      </c>
      <c r="C1572" s="82"/>
      <c r="D1572" s="36"/>
    </row>
    <row r="1573" spans="2:4" x14ac:dyDescent="0.25">
      <c r="B1573" s="36">
        <f t="shared" si="39"/>
        <v>1568</v>
      </c>
      <c r="C1573" s="82"/>
      <c r="D1573" s="36"/>
    </row>
    <row r="1574" spans="2:4" x14ac:dyDescent="0.25">
      <c r="B1574" s="36">
        <f t="shared" si="39"/>
        <v>1569</v>
      </c>
      <c r="C1574" s="82"/>
      <c r="D1574" s="36"/>
    </row>
    <row r="1575" spans="2:4" x14ac:dyDescent="0.25">
      <c r="B1575" s="36">
        <f t="shared" si="39"/>
        <v>1570</v>
      </c>
      <c r="C1575" s="82"/>
      <c r="D1575" s="36"/>
    </row>
    <row r="1576" spans="2:4" x14ac:dyDescent="0.25">
      <c r="B1576" s="36">
        <f t="shared" si="39"/>
        <v>1571</v>
      </c>
      <c r="C1576" s="82"/>
      <c r="D1576" s="36"/>
    </row>
    <row r="1577" spans="2:4" x14ac:dyDescent="0.25">
      <c r="B1577" s="36">
        <f t="shared" si="39"/>
        <v>1572</v>
      </c>
      <c r="C1577" s="82"/>
      <c r="D1577" s="36"/>
    </row>
    <row r="1578" spans="2:4" x14ac:dyDescent="0.25">
      <c r="B1578" s="36">
        <f t="shared" si="39"/>
        <v>1573</v>
      </c>
      <c r="C1578" s="82"/>
      <c r="D1578" s="36"/>
    </row>
    <row r="1579" spans="2:4" x14ac:dyDescent="0.25">
      <c r="B1579" s="36">
        <f t="shared" si="39"/>
        <v>1574</v>
      </c>
      <c r="C1579" s="82"/>
      <c r="D1579" s="36"/>
    </row>
    <row r="1580" spans="2:4" x14ac:dyDescent="0.25">
      <c r="B1580" s="36">
        <f t="shared" si="39"/>
        <v>1575</v>
      </c>
      <c r="C1580" s="82"/>
      <c r="D1580" s="36"/>
    </row>
    <row r="1581" spans="2:4" x14ac:dyDescent="0.25">
      <c r="B1581" s="36">
        <f t="shared" si="39"/>
        <v>1576</v>
      </c>
      <c r="C1581" s="82"/>
      <c r="D1581" s="36"/>
    </row>
    <row r="1582" spans="2:4" x14ac:dyDescent="0.25">
      <c r="B1582" s="36">
        <f t="shared" si="39"/>
        <v>1577</v>
      </c>
      <c r="C1582" s="82"/>
      <c r="D1582" s="36"/>
    </row>
    <row r="1583" spans="2:4" x14ac:dyDescent="0.25">
      <c r="B1583" s="36">
        <f t="shared" si="39"/>
        <v>1578</v>
      </c>
      <c r="C1583" s="82"/>
      <c r="D1583" s="36"/>
    </row>
    <row r="1584" spans="2:4" x14ac:dyDescent="0.25">
      <c r="B1584" s="36">
        <f t="shared" si="39"/>
        <v>1579</v>
      </c>
      <c r="C1584" s="82"/>
      <c r="D1584" s="36"/>
    </row>
    <row r="1585" spans="2:4" x14ac:dyDescent="0.25">
      <c r="B1585" s="36">
        <f t="shared" si="39"/>
        <v>1580</v>
      </c>
      <c r="C1585" s="82"/>
      <c r="D1585" s="36"/>
    </row>
    <row r="1586" spans="2:4" x14ac:dyDescent="0.25">
      <c r="B1586" s="36">
        <f t="shared" si="39"/>
        <v>1581</v>
      </c>
      <c r="C1586" s="82"/>
      <c r="D1586" s="36"/>
    </row>
    <row r="1587" spans="2:4" x14ac:dyDescent="0.25">
      <c r="B1587" s="36">
        <f t="shared" si="39"/>
        <v>1582</v>
      </c>
      <c r="C1587" s="82"/>
      <c r="D1587" s="36"/>
    </row>
    <row r="1588" spans="2:4" x14ac:dyDescent="0.25">
      <c r="B1588" s="36">
        <f t="shared" si="39"/>
        <v>1583</v>
      </c>
      <c r="C1588" s="82"/>
      <c r="D1588" s="36"/>
    </row>
    <row r="1589" spans="2:4" x14ac:dyDescent="0.25">
      <c r="B1589" s="36">
        <f t="shared" si="39"/>
        <v>1584</v>
      </c>
      <c r="C1589" s="82"/>
      <c r="D1589" s="36"/>
    </row>
    <row r="1590" spans="2:4" x14ac:dyDescent="0.25">
      <c r="B1590" s="36">
        <f t="shared" si="39"/>
        <v>1585</v>
      </c>
      <c r="C1590" s="82"/>
      <c r="D1590" s="36"/>
    </row>
    <row r="1591" spans="2:4" x14ac:dyDescent="0.25">
      <c r="B1591" s="36">
        <f t="shared" si="39"/>
        <v>1586</v>
      </c>
      <c r="C1591" s="82"/>
      <c r="D1591" s="36"/>
    </row>
    <row r="1592" spans="2:4" x14ac:dyDescent="0.25">
      <c r="B1592" s="36">
        <f t="shared" si="39"/>
        <v>1587</v>
      </c>
      <c r="C1592" s="82"/>
      <c r="D1592" s="36"/>
    </row>
    <row r="1593" spans="2:4" x14ac:dyDescent="0.25">
      <c r="B1593" s="36">
        <f t="shared" si="39"/>
        <v>1588</v>
      </c>
      <c r="C1593" s="82"/>
      <c r="D1593" s="36"/>
    </row>
    <row r="1594" spans="2:4" x14ac:dyDescent="0.25">
      <c r="B1594" s="36">
        <f t="shared" si="39"/>
        <v>1589</v>
      </c>
      <c r="C1594" s="82"/>
      <c r="D1594" s="36"/>
    </row>
    <row r="1595" spans="2:4" x14ac:dyDescent="0.25">
      <c r="B1595" s="36">
        <f t="shared" si="39"/>
        <v>1590</v>
      </c>
      <c r="C1595" s="82"/>
      <c r="D1595" s="36"/>
    </row>
    <row r="1596" spans="2:4" x14ac:dyDescent="0.25">
      <c r="B1596" s="36">
        <f t="shared" si="39"/>
        <v>1591</v>
      </c>
      <c r="C1596" s="82"/>
      <c r="D1596" s="36"/>
    </row>
    <row r="1597" spans="2:4" x14ac:dyDescent="0.25">
      <c r="B1597" s="36">
        <f t="shared" si="39"/>
        <v>1592</v>
      </c>
      <c r="C1597" s="82"/>
      <c r="D1597" s="36"/>
    </row>
    <row r="1598" spans="2:4" x14ac:dyDescent="0.25">
      <c r="B1598" s="36">
        <f t="shared" si="39"/>
        <v>1593</v>
      </c>
      <c r="C1598" s="82"/>
      <c r="D1598" s="36"/>
    </row>
    <row r="1599" spans="2:4" x14ac:dyDescent="0.25">
      <c r="B1599" s="36">
        <f t="shared" si="39"/>
        <v>1594</v>
      </c>
      <c r="C1599" s="82"/>
      <c r="D1599" s="36"/>
    </row>
    <row r="1600" spans="2:4" x14ac:dyDescent="0.25">
      <c r="B1600" s="36">
        <f t="shared" si="39"/>
        <v>1595</v>
      </c>
      <c r="C1600" s="82"/>
      <c r="D1600" s="36"/>
    </row>
    <row r="1601" spans="2:4" x14ac:dyDescent="0.25">
      <c r="B1601" s="36">
        <f t="shared" si="39"/>
        <v>1596</v>
      </c>
      <c r="C1601" s="82"/>
      <c r="D1601" s="36"/>
    </row>
    <row r="1602" spans="2:4" x14ac:dyDescent="0.25">
      <c r="B1602" s="36">
        <f t="shared" si="39"/>
        <v>1597</v>
      </c>
      <c r="C1602" s="82"/>
      <c r="D1602" s="36"/>
    </row>
    <row r="1603" spans="2:4" x14ac:dyDescent="0.25">
      <c r="B1603" s="36">
        <f t="shared" si="39"/>
        <v>1598</v>
      </c>
      <c r="C1603" s="82"/>
      <c r="D1603" s="36"/>
    </row>
    <row r="1604" spans="2:4" x14ac:dyDescent="0.25">
      <c r="B1604" s="36">
        <f t="shared" si="39"/>
        <v>1599</v>
      </c>
      <c r="C1604" s="82"/>
      <c r="D1604" s="36"/>
    </row>
    <row r="1605" spans="2:4" x14ac:dyDescent="0.25">
      <c r="B1605" s="36">
        <f t="shared" si="39"/>
        <v>1600</v>
      </c>
      <c r="C1605" s="82"/>
      <c r="D1605" s="36"/>
    </row>
    <row r="1606" spans="2:4" x14ac:dyDescent="0.25">
      <c r="B1606" s="36">
        <f t="shared" si="39"/>
        <v>1601</v>
      </c>
      <c r="C1606" s="82"/>
      <c r="D1606" s="36"/>
    </row>
    <row r="1607" spans="2:4" x14ac:dyDescent="0.25">
      <c r="B1607" s="36">
        <f t="shared" ref="B1607:B1670" si="40">B1606+1</f>
        <v>1602</v>
      </c>
      <c r="C1607" s="82"/>
      <c r="D1607" s="36"/>
    </row>
    <row r="1608" spans="2:4" x14ac:dyDescent="0.25">
      <c r="B1608" s="36">
        <f t="shared" si="40"/>
        <v>1603</v>
      </c>
      <c r="C1608" s="82"/>
      <c r="D1608" s="36"/>
    </row>
    <row r="1609" spans="2:4" x14ac:dyDescent="0.25">
      <c r="B1609" s="36">
        <f t="shared" si="40"/>
        <v>1604</v>
      </c>
      <c r="C1609" s="82"/>
      <c r="D1609" s="36"/>
    </row>
    <row r="1610" spans="2:4" x14ac:dyDescent="0.25">
      <c r="B1610" s="36">
        <f t="shared" si="40"/>
        <v>1605</v>
      </c>
      <c r="C1610" s="82"/>
      <c r="D1610" s="36"/>
    </row>
    <row r="1611" spans="2:4" x14ac:dyDescent="0.25">
      <c r="B1611" s="36">
        <f t="shared" si="40"/>
        <v>1606</v>
      </c>
      <c r="C1611" s="82"/>
      <c r="D1611" s="36"/>
    </row>
    <row r="1612" spans="2:4" x14ac:dyDescent="0.25">
      <c r="B1612" s="36">
        <f t="shared" si="40"/>
        <v>1607</v>
      </c>
      <c r="C1612" s="82"/>
      <c r="D1612" s="36"/>
    </row>
    <row r="1613" spans="2:4" x14ac:dyDescent="0.25">
      <c r="B1613" s="36">
        <f t="shared" si="40"/>
        <v>1608</v>
      </c>
      <c r="C1613" s="82"/>
      <c r="D1613" s="36"/>
    </row>
    <row r="1614" spans="2:4" x14ac:dyDescent="0.25">
      <c r="B1614" s="36">
        <f t="shared" si="40"/>
        <v>1609</v>
      </c>
      <c r="C1614" s="82"/>
      <c r="D1614" s="36"/>
    </row>
    <row r="1615" spans="2:4" x14ac:dyDescent="0.25">
      <c r="B1615" s="36">
        <f t="shared" si="40"/>
        <v>1610</v>
      </c>
      <c r="C1615" s="82"/>
      <c r="D1615" s="36"/>
    </row>
    <row r="1616" spans="2:4" x14ac:dyDescent="0.25">
      <c r="B1616" s="36">
        <f t="shared" si="40"/>
        <v>1611</v>
      </c>
      <c r="C1616" s="82"/>
      <c r="D1616" s="36"/>
    </row>
    <row r="1617" spans="2:4" x14ac:dyDescent="0.25">
      <c r="B1617" s="36">
        <f t="shared" si="40"/>
        <v>1612</v>
      </c>
      <c r="C1617" s="82"/>
      <c r="D1617" s="36"/>
    </row>
    <row r="1618" spans="2:4" x14ac:dyDescent="0.25">
      <c r="B1618" s="36">
        <f t="shared" si="40"/>
        <v>1613</v>
      </c>
      <c r="C1618" s="82"/>
      <c r="D1618" s="36"/>
    </row>
    <row r="1619" spans="2:4" x14ac:dyDescent="0.25">
      <c r="B1619" s="36">
        <f t="shared" si="40"/>
        <v>1614</v>
      </c>
      <c r="C1619" s="82"/>
      <c r="D1619" s="36"/>
    </row>
    <row r="1620" spans="2:4" x14ac:dyDescent="0.25">
      <c r="B1620" s="36">
        <f t="shared" si="40"/>
        <v>1615</v>
      </c>
      <c r="C1620" s="82"/>
      <c r="D1620" s="36"/>
    </row>
    <row r="1621" spans="2:4" x14ac:dyDescent="0.25">
      <c r="B1621" s="36">
        <f t="shared" si="40"/>
        <v>1616</v>
      </c>
      <c r="C1621" s="82"/>
      <c r="D1621" s="36"/>
    </row>
    <row r="1622" spans="2:4" x14ac:dyDescent="0.25">
      <c r="B1622" s="36">
        <f t="shared" si="40"/>
        <v>1617</v>
      </c>
      <c r="C1622" s="82"/>
      <c r="D1622" s="36"/>
    </row>
    <row r="1623" spans="2:4" x14ac:dyDescent="0.25">
      <c r="B1623" s="36">
        <f t="shared" si="40"/>
        <v>1618</v>
      </c>
      <c r="C1623" s="82"/>
      <c r="D1623" s="36"/>
    </row>
    <row r="1624" spans="2:4" x14ac:dyDescent="0.25">
      <c r="B1624" s="36">
        <f t="shared" si="40"/>
        <v>1619</v>
      </c>
      <c r="C1624" s="82"/>
      <c r="D1624" s="36"/>
    </row>
    <row r="1625" spans="2:4" x14ac:dyDescent="0.25">
      <c r="B1625" s="36">
        <f t="shared" si="40"/>
        <v>1620</v>
      </c>
      <c r="C1625" s="82"/>
      <c r="D1625" s="36"/>
    </row>
    <row r="1626" spans="2:4" x14ac:dyDescent="0.25">
      <c r="B1626" s="36">
        <f t="shared" si="40"/>
        <v>1621</v>
      </c>
      <c r="C1626" s="82"/>
      <c r="D1626" s="36"/>
    </row>
    <row r="1627" spans="2:4" x14ac:dyDescent="0.25">
      <c r="B1627" s="36">
        <f t="shared" si="40"/>
        <v>1622</v>
      </c>
      <c r="C1627" s="82"/>
      <c r="D1627" s="36"/>
    </row>
    <row r="1628" spans="2:4" x14ac:dyDescent="0.25">
      <c r="B1628" s="36">
        <f t="shared" si="40"/>
        <v>1623</v>
      </c>
      <c r="C1628" s="82"/>
      <c r="D1628" s="36"/>
    </row>
    <row r="1629" spans="2:4" x14ac:dyDescent="0.25">
      <c r="B1629" s="36">
        <f t="shared" si="40"/>
        <v>1624</v>
      </c>
      <c r="C1629" s="82"/>
      <c r="D1629" s="36"/>
    </row>
    <row r="1630" spans="2:4" x14ac:dyDescent="0.25">
      <c r="B1630" s="36">
        <f t="shared" si="40"/>
        <v>1625</v>
      </c>
      <c r="C1630" s="82"/>
      <c r="D1630" s="36"/>
    </row>
    <row r="1631" spans="2:4" x14ac:dyDescent="0.25">
      <c r="B1631" s="36">
        <f t="shared" si="40"/>
        <v>1626</v>
      </c>
      <c r="C1631" s="82"/>
      <c r="D1631" s="36"/>
    </row>
    <row r="1632" spans="2:4" x14ac:dyDescent="0.25">
      <c r="B1632" s="36">
        <f t="shared" si="40"/>
        <v>1627</v>
      </c>
      <c r="C1632" s="82"/>
      <c r="D1632" s="36"/>
    </row>
    <row r="1633" spans="2:4" x14ac:dyDescent="0.25">
      <c r="B1633" s="36">
        <f t="shared" si="40"/>
        <v>1628</v>
      </c>
      <c r="C1633" s="82"/>
      <c r="D1633" s="36"/>
    </row>
    <row r="1634" spans="2:4" x14ac:dyDescent="0.25">
      <c r="B1634" s="36">
        <f t="shared" si="40"/>
        <v>1629</v>
      </c>
      <c r="C1634" s="82"/>
      <c r="D1634" s="36"/>
    </row>
    <row r="1635" spans="2:4" x14ac:dyDescent="0.25">
      <c r="B1635" s="36">
        <f t="shared" si="40"/>
        <v>1630</v>
      </c>
      <c r="C1635" s="82"/>
      <c r="D1635" s="36"/>
    </row>
    <row r="1636" spans="2:4" x14ac:dyDescent="0.25">
      <c r="B1636" s="36">
        <f t="shared" si="40"/>
        <v>1631</v>
      </c>
      <c r="C1636" s="82"/>
      <c r="D1636" s="36"/>
    </row>
    <row r="1637" spans="2:4" x14ac:dyDescent="0.25">
      <c r="B1637" s="36">
        <f t="shared" si="40"/>
        <v>1632</v>
      </c>
      <c r="C1637" s="82"/>
      <c r="D1637" s="36"/>
    </row>
    <row r="1638" spans="2:4" x14ac:dyDescent="0.25">
      <c r="B1638" s="36">
        <f t="shared" si="40"/>
        <v>1633</v>
      </c>
      <c r="C1638" s="82"/>
      <c r="D1638" s="36"/>
    </row>
    <row r="1639" spans="2:4" x14ac:dyDescent="0.25">
      <c r="B1639" s="36">
        <f t="shared" si="40"/>
        <v>1634</v>
      </c>
      <c r="C1639" s="82"/>
      <c r="D1639" s="36"/>
    </row>
    <row r="1640" spans="2:4" x14ac:dyDescent="0.25">
      <c r="B1640" s="36">
        <f t="shared" si="40"/>
        <v>1635</v>
      </c>
      <c r="C1640" s="82"/>
      <c r="D1640" s="36"/>
    </row>
    <row r="1641" spans="2:4" x14ac:dyDescent="0.25">
      <c r="B1641" s="36">
        <f t="shared" si="40"/>
        <v>1636</v>
      </c>
      <c r="C1641" s="82"/>
      <c r="D1641" s="36"/>
    </row>
    <row r="1642" spans="2:4" x14ac:dyDescent="0.25">
      <c r="B1642" s="36">
        <f t="shared" si="40"/>
        <v>1637</v>
      </c>
      <c r="C1642" s="82"/>
      <c r="D1642" s="36"/>
    </row>
    <row r="1643" spans="2:4" x14ac:dyDescent="0.25">
      <c r="B1643" s="36">
        <f t="shared" si="40"/>
        <v>1638</v>
      </c>
      <c r="C1643" s="82"/>
      <c r="D1643" s="36"/>
    </row>
    <row r="1644" spans="2:4" x14ac:dyDescent="0.25">
      <c r="B1644" s="36">
        <f t="shared" si="40"/>
        <v>1639</v>
      </c>
      <c r="C1644" s="82"/>
      <c r="D1644" s="36"/>
    </row>
    <row r="1645" spans="2:4" x14ac:dyDescent="0.25">
      <c r="B1645" s="36">
        <f t="shared" si="40"/>
        <v>1640</v>
      </c>
      <c r="C1645" s="82"/>
      <c r="D1645" s="36"/>
    </row>
    <row r="1646" spans="2:4" x14ac:dyDescent="0.25">
      <c r="B1646" s="36">
        <f t="shared" si="40"/>
        <v>1641</v>
      </c>
      <c r="C1646" s="82"/>
      <c r="D1646" s="36"/>
    </row>
    <row r="1647" spans="2:4" x14ac:dyDescent="0.25">
      <c r="B1647" s="36">
        <f t="shared" si="40"/>
        <v>1642</v>
      </c>
      <c r="C1647" s="82"/>
      <c r="D1647" s="36"/>
    </row>
    <row r="1648" spans="2:4" x14ac:dyDescent="0.25">
      <c r="B1648" s="36">
        <f t="shared" si="40"/>
        <v>1643</v>
      </c>
      <c r="C1648" s="82"/>
      <c r="D1648" s="36"/>
    </row>
    <row r="1649" spans="2:4" x14ac:dyDescent="0.25">
      <c r="B1649" s="36">
        <f t="shared" si="40"/>
        <v>1644</v>
      </c>
      <c r="C1649" s="82"/>
      <c r="D1649" s="36"/>
    </row>
    <row r="1650" spans="2:4" x14ac:dyDescent="0.25">
      <c r="B1650" s="36">
        <f t="shared" si="40"/>
        <v>1645</v>
      </c>
      <c r="C1650" s="82"/>
      <c r="D1650" s="36"/>
    </row>
    <row r="1651" spans="2:4" x14ac:dyDescent="0.25">
      <c r="B1651" s="36">
        <f t="shared" si="40"/>
        <v>1646</v>
      </c>
      <c r="C1651" s="82"/>
      <c r="D1651" s="36"/>
    </row>
    <row r="1652" spans="2:4" x14ac:dyDescent="0.25">
      <c r="B1652" s="36">
        <f t="shared" si="40"/>
        <v>1647</v>
      </c>
      <c r="C1652" s="82"/>
      <c r="D1652" s="36"/>
    </row>
    <row r="1653" spans="2:4" x14ac:dyDescent="0.25">
      <c r="B1653" s="36">
        <f t="shared" si="40"/>
        <v>1648</v>
      </c>
      <c r="C1653" s="82"/>
      <c r="D1653" s="36"/>
    </row>
    <row r="1654" spans="2:4" x14ac:dyDescent="0.25">
      <c r="B1654" s="36">
        <f t="shared" si="40"/>
        <v>1649</v>
      </c>
      <c r="C1654" s="82"/>
      <c r="D1654" s="36"/>
    </row>
    <row r="1655" spans="2:4" x14ac:dyDescent="0.25">
      <c r="B1655" s="36">
        <f t="shared" si="40"/>
        <v>1650</v>
      </c>
      <c r="C1655" s="82"/>
      <c r="D1655" s="36"/>
    </row>
    <row r="1656" spans="2:4" x14ac:dyDescent="0.25">
      <c r="B1656" s="36">
        <f t="shared" si="40"/>
        <v>1651</v>
      </c>
      <c r="C1656" s="82"/>
      <c r="D1656" s="36"/>
    </row>
    <row r="1657" spans="2:4" x14ac:dyDescent="0.25">
      <c r="B1657" s="36">
        <f t="shared" si="40"/>
        <v>1652</v>
      </c>
      <c r="C1657" s="82"/>
      <c r="D1657" s="36"/>
    </row>
    <row r="1658" spans="2:4" x14ac:dyDescent="0.25">
      <c r="B1658" s="36">
        <f t="shared" si="40"/>
        <v>1653</v>
      </c>
      <c r="C1658" s="82"/>
      <c r="D1658" s="36"/>
    </row>
    <row r="1659" spans="2:4" x14ac:dyDescent="0.25">
      <c r="B1659" s="36">
        <f t="shared" si="40"/>
        <v>1654</v>
      </c>
      <c r="C1659" s="82"/>
      <c r="D1659" s="36"/>
    </row>
    <row r="1660" spans="2:4" x14ac:dyDescent="0.25">
      <c r="B1660" s="36">
        <f t="shared" si="40"/>
        <v>1655</v>
      </c>
      <c r="C1660" s="82"/>
      <c r="D1660" s="36"/>
    </row>
    <row r="1661" spans="2:4" x14ac:dyDescent="0.25">
      <c r="B1661" s="36">
        <f t="shared" si="40"/>
        <v>1656</v>
      </c>
      <c r="C1661" s="82"/>
      <c r="D1661" s="36"/>
    </row>
    <row r="1662" spans="2:4" x14ac:dyDescent="0.25">
      <c r="B1662" s="36">
        <f t="shared" si="40"/>
        <v>1657</v>
      </c>
      <c r="C1662" s="82"/>
      <c r="D1662" s="36"/>
    </row>
    <row r="1663" spans="2:4" x14ac:dyDescent="0.25">
      <c r="B1663" s="36">
        <f t="shared" si="40"/>
        <v>1658</v>
      </c>
      <c r="C1663" s="82"/>
      <c r="D1663" s="36"/>
    </row>
    <row r="1664" spans="2:4" x14ac:dyDescent="0.25">
      <c r="B1664" s="36">
        <f t="shared" si="40"/>
        <v>1659</v>
      </c>
      <c r="C1664" s="82"/>
      <c r="D1664" s="36"/>
    </row>
    <row r="1665" spans="2:4" x14ac:dyDescent="0.25">
      <c r="B1665" s="36">
        <f t="shared" si="40"/>
        <v>1660</v>
      </c>
      <c r="C1665" s="82"/>
      <c r="D1665" s="36"/>
    </row>
    <row r="1666" spans="2:4" x14ac:dyDescent="0.25">
      <c r="B1666" s="36">
        <f t="shared" si="40"/>
        <v>1661</v>
      </c>
      <c r="C1666" s="82"/>
      <c r="D1666" s="36"/>
    </row>
    <row r="1667" spans="2:4" x14ac:dyDescent="0.25">
      <c r="B1667" s="36">
        <f t="shared" si="40"/>
        <v>1662</v>
      </c>
      <c r="C1667" s="82"/>
      <c r="D1667" s="36"/>
    </row>
    <row r="1668" spans="2:4" x14ac:dyDescent="0.25">
      <c r="B1668" s="36">
        <f t="shared" si="40"/>
        <v>1663</v>
      </c>
      <c r="C1668" s="82"/>
      <c r="D1668" s="36"/>
    </row>
    <row r="1669" spans="2:4" x14ac:dyDescent="0.25">
      <c r="B1669" s="36">
        <f t="shared" si="40"/>
        <v>1664</v>
      </c>
      <c r="C1669" s="82"/>
      <c r="D1669" s="36"/>
    </row>
    <row r="1670" spans="2:4" x14ac:dyDescent="0.25">
      <c r="B1670" s="36">
        <f t="shared" si="40"/>
        <v>1665</v>
      </c>
      <c r="C1670" s="82"/>
      <c r="D1670" s="36"/>
    </row>
    <row r="1671" spans="2:4" x14ac:dyDescent="0.25">
      <c r="B1671" s="36">
        <f t="shared" ref="B1671:B1734" si="41">B1670+1</f>
        <v>1666</v>
      </c>
      <c r="C1671" s="82"/>
      <c r="D1671" s="36"/>
    </row>
    <row r="1672" spans="2:4" x14ac:dyDescent="0.25">
      <c r="B1672" s="36">
        <f t="shared" si="41"/>
        <v>1667</v>
      </c>
      <c r="C1672" s="82"/>
      <c r="D1672" s="36"/>
    </row>
    <row r="1673" spans="2:4" x14ac:dyDescent="0.25">
      <c r="B1673" s="36">
        <f t="shared" si="41"/>
        <v>1668</v>
      </c>
      <c r="C1673" s="82"/>
      <c r="D1673" s="36"/>
    </row>
    <row r="1674" spans="2:4" x14ac:dyDescent="0.25">
      <c r="B1674" s="36">
        <f t="shared" si="41"/>
        <v>1669</v>
      </c>
      <c r="C1674" s="82"/>
      <c r="D1674" s="36"/>
    </row>
    <row r="1675" spans="2:4" x14ac:dyDescent="0.25">
      <c r="B1675" s="36">
        <f t="shared" si="41"/>
        <v>1670</v>
      </c>
      <c r="C1675" s="82"/>
      <c r="D1675" s="36"/>
    </row>
    <row r="1676" spans="2:4" x14ac:dyDescent="0.25">
      <c r="B1676" s="36">
        <f t="shared" si="41"/>
        <v>1671</v>
      </c>
      <c r="C1676" s="82"/>
      <c r="D1676" s="36"/>
    </row>
    <row r="1677" spans="2:4" x14ac:dyDescent="0.25">
      <c r="B1677" s="36">
        <f t="shared" si="41"/>
        <v>1672</v>
      </c>
      <c r="C1677" s="82"/>
      <c r="D1677" s="36"/>
    </row>
    <row r="1678" spans="2:4" x14ac:dyDescent="0.25">
      <c r="B1678" s="36">
        <f t="shared" si="41"/>
        <v>1673</v>
      </c>
      <c r="C1678" s="82"/>
      <c r="D1678" s="36"/>
    </row>
    <row r="1679" spans="2:4" x14ac:dyDescent="0.25">
      <c r="B1679" s="36">
        <f t="shared" si="41"/>
        <v>1674</v>
      </c>
      <c r="C1679" s="82"/>
      <c r="D1679" s="36"/>
    </row>
    <row r="1680" spans="2:4" x14ac:dyDescent="0.25">
      <c r="B1680" s="36">
        <f t="shared" si="41"/>
        <v>1675</v>
      </c>
      <c r="C1680" s="82"/>
      <c r="D1680" s="36"/>
    </row>
    <row r="1681" spans="2:4" x14ac:dyDescent="0.25">
      <c r="B1681" s="36">
        <f t="shared" si="41"/>
        <v>1676</v>
      </c>
      <c r="C1681" s="82"/>
      <c r="D1681" s="36"/>
    </row>
    <row r="1682" spans="2:4" x14ac:dyDescent="0.25">
      <c r="B1682" s="36">
        <f t="shared" si="41"/>
        <v>1677</v>
      </c>
      <c r="C1682" s="82"/>
      <c r="D1682" s="36"/>
    </row>
    <row r="1683" spans="2:4" x14ac:dyDescent="0.25">
      <c r="B1683" s="36">
        <f t="shared" si="41"/>
        <v>1678</v>
      </c>
      <c r="C1683" s="82"/>
      <c r="D1683" s="36"/>
    </row>
    <row r="1684" spans="2:4" x14ac:dyDescent="0.25">
      <c r="B1684" s="36">
        <f t="shared" si="41"/>
        <v>1679</v>
      </c>
      <c r="C1684" s="82"/>
      <c r="D1684" s="36"/>
    </row>
    <row r="1685" spans="2:4" x14ac:dyDescent="0.25">
      <c r="B1685" s="36">
        <f t="shared" si="41"/>
        <v>1680</v>
      </c>
      <c r="C1685" s="82"/>
      <c r="D1685" s="36"/>
    </row>
    <row r="1686" spans="2:4" x14ac:dyDescent="0.25">
      <c r="B1686" s="36">
        <f t="shared" si="41"/>
        <v>1681</v>
      </c>
      <c r="C1686" s="82"/>
      <c r="D1686" s="36"/>
    </row>
    <row r="1687" spans="2:4" x14ac:dyDescent="0.25">
      <c r="B1687" s="36">
        <f t="shared" si="41"/>
        <v>1682</v>
      </c>
      <c r="C1687" s="82"/>
      <c r="D1687" s="36"/>
    </row>
    <row r="1688" spans="2:4" x14ac:dyDescent="0.25">
      <c r="B1688" s="36">
        <f t="shared" si="41"/>
        <v>1683</v>
      </c>
      <c r="C1688" s="82"/>
      <c r="D1688" s="36"/>
    </row>
    <row r="1689" spans="2:4" x14ac:dyDescent="0.25">
      <c r="B1689" s="36">
        <f t="shared" si="41"/>
        <v>1684</v>
      </c>
      <c r="C1689" s="82"/>
      <c r="D1689" s="36"/>
    </row>
    <row r="1690" spans="2:4" x14ac:dyDescent="0.25">
      <c r="B1690" s="36">
        <f t="shared" si="41"/>
        <v>1685</v>
      </c>
      <c r="C1690" s="82"/>
      <c r="D1690" s="36"/>
    </row>
    <row r="1691" spans="2:4" x14ac:dyDescent="0.25">
      <c r="B1691" s="36">
        <f t="shared" si="41"/>
        <v>1686</v>
      </c>
      <c r="C1691" s="82"/>
      <c r="D1691" s="36"/>
    </row>
    <row r="1692" spans="2:4" x14ac:dyDescent="0.25">
      <c r="B1692" s="36">
        <f t="shared" si="41"/>
        <v>1687</v>
      </c>
      <c r="C1692" s="82"/>
      <c r="D1692" s="36"/>
    </row>
    <row r="1693" spans="2:4" x14ac:dyDescent="0.25">
      <c r="B1693" s="36">
        <f t="shared" si="41"/>
        <v>1688</v>
      </c>
      <c r="C1693" s="82"/>
      <c r="D1693" s="36"/>
    </row>
    <row r="1694" spans="2:4" x14ac:dyDescent="0.25">
      <c r="B1694" s="36">
        <f t="shared" si="41"/>
        <v>1689</v>
      </c>
      <c r="C1694" s="82"/>
      <c r="D1694" s="36"/>
    </row>
    <row r="1695" spans="2:4" x14ac:dyDescent="0.25">
      <c r="B1695" s="36">
        <f t="shared" si="41"/>
        <v>1690</v>
      </c>
      <c r="C1695" s="82"/>
      <c r="D1695" s="36"/>
    </row>
    <row r="1696" spans="2:4" x14ac:dyDescent="0.25">
      <c r="B1696" s="36">
        <f t="shared" si="41"/>
        <v>1691</v>
      </c>
      <c r="C1696" s="82"/>
      <c r="D1696" s="36"/>
    </row>
    <row r="1697" spans="2:4" x14ac:dyDescent="0.25">
      <c r="B1697" s="36">
        <f t="shared" si="41"/>
        <v>1692</v>
      </c>
      <c r="C1697" s="82"/>
      <c r="D1697" s="36"/>
    </row>
    <row r="1698" spans="2:4" x14ac:dyDescent="0.25">
      <c r="B1698" s="36">
        <f t="shared" si="41"/>
        <v>1693</v>
      </c>
      <c r="C1698" s="82"/>
      <c r="D1698" s="36"/>
    </row>
    <row r="1699" spans="2:4" x14ac:dyDescent="0.25">
      <c r="B1699" s="36">
        <f t="shared" si="41"/>
        <v>1694</v>
      </c>
      <c r="C1699" s="82"/>
      <c r="D1699" s="36"/>
    </row>
    <row r="1700" spans="2:4" x14ac:dyDescent="0.25">
      <c r="B1700" s="36">
        <f t="shared" si="41"/>
        <v>1695</v>
      </c>
      <c r="C1700" s="82"/>
      <c r="D1700" s="36"/>
    </row>
    <row r="1701" spans="2:4" x14ac:dyDescent="0.25">
      <c r="B1701" s="36">
        <f t="shared" si="41"/>
        <v>1696</v>
      </c>
      <c r="C1701" s="82"/>
      <c r="D1701" s="36"/>
    </row>
    <row r="1702" spans="2:4" x14ac:dyDescent="0.25">
      <c r="B1702" s="36">
        <f t="shared" si="41"/>
        <v>1697</v>
      </c>
      <c r="C1702" s="82"/>
      <c r="D1702" s="36"/>
    </row>
    <row r="1703" spans="2:4" x14ac:dyDescent="0.25">
      <c r="B1703" s="36">
        <f t="shared" si="41"/>
        <v>1698</v>
      </c>
      <c r="C1703" s="82"/>
      <c r="D1703" s="36"/>
    </row>
    <row r="1704" spans="2:4" x14ac:dyDescent="0.25">
      <c r="B1704" s="36">
        <f t="shared" si="41"/>
        <v>1699</v>
      </c>
      <c r="C1704" s="82"/>
      <c r="D1704" s="36"/>
    </row>
    <row r="1705" spans="2:4" x14ac:dyDescent="0.25">
      <c r="B1705" s="36">
        <f t="shared" si="41"/>
        <v>1700</v>
      </c>
      <c r="C1705" s="82"/>
      <c r="D1705" s="36"/>
    </row>
    <row r="1706" spans="2:4" x14ac:dyDescent="0.25">
      <c r="B1706" s="36">
        <f t="shared" si="41"/>
        <v>1701</v>
      </c>
      <c r="C1706" s="82"/>
      <c r="D1706" s="36"/>
    </row>
    <row r="1707" spans="2:4" x14ac:dyDescent="0.25">
      <c r="B1707" s="36">
        <f t="shared" si="41"/>
        <v>1702</v>
      </c>
      <c r="C1707" s="82"/>
      <c r="D1707" s="36"/>
    </row>
    <row r="1708" spans="2:4" x14ac:dyDescent="0.25">
      <c r="B1708" s="36">
        <f t="shared" si="41"/>
        <v>1703</v>
      </c>
      <c r="C1708" s="82"/>
      <c r="D1708" s="36"/>
    </row>
    <row r="1709" spans="2:4" x14ac:dyDescent="0.25">
      <c r="B1709" s="36">
        <f t="shared" si="41"/>
        <v>1704</v>
      </c>
      <c r="C1709" s="82"/>
      <c r="D1709" s="36"/>
    </row>
    <row r="1710" spans="2:4" x14ac:dyDescent="0.25">
      <c r="B1710" s="36">
        <f t="shared" si="41"/>
        <v>1705</v>
      </c>
      <c r="C1710" s="82"/>
      <c r="D1710" s="36"/>
    </row>
    <row r="1711" spans="2:4" x14ac:dyDescent="0.25">
      <c r="B1711" s="36">
        <f t="shared" si="41"/>
        <v>1706</v>
      </c>
      <c r="C1711" s="82"/>
      <c r="D1711" s="36"/>
    </row>
    <row r="1712" spans="2:4" x14ac:dyDescent="0.25">
      <c r="B1712" s="36">
        <f t="shared" si="41"/>
        <v>1707</v>
      </c>
      <c r="C1712" s="82"/>
      <c r="D1712" s="36"/>
    </row>
    <row r="1713" spans="2:4" x14ac:dyDescent="0.25">
      <c r="B1713" s="36">
        <f t="shared" si="41"/>
        <v>1708</v>
      </c>
      <c r="C1713" s="82"/>
      <c r="D1713" s="36"/>
    </row>
    <row r="1714" spans="2:4" x14ac:dyDescent="0.25">
      <c r="B1714" s="36">
        <f t="shared" si="41"/>
        <v>1709</v>
      </c>
      <c r="C1714" s="82"/>
      <c r="D1714" s="36"/>
    </row>
    <row r="1715" spans="2:4" x14ac:dyDescent="0.25">
      <c r="B1715" s="36">
        <f t="shared" si="41"/>
        <v>1710</v>
      </c>
      <c r="C1715" s="82"/>
      <c r="D1715" s="36"/>
    </row>
    <row r="1716" spans="2:4" x14ac:dyDescent="0.25">
      <c r="B1716" s="36">
        <f t="shared" si="41"/>
        <v>1711</v>
      </c>
      <c r="C1716" s="82"/>
      <c r="D1716" s="36"/>
    </row>
    <row r="1717" spans="2:4" x14ac:dyDescent="0.25">
      <c r="B1717" s="36">
        <f t="shared" si="41"/>
        <v>1712</v>
      </c>
      <c r="C1717" s="82"/>
      <c r="D1717" s="36"/>
    </row>
    <row r="1718" spans="2:4" x14ac:dyDescent="0.25">
      <c r="B1718" s="36">
        <f t="shared" si="41"/>
        <v>1713</v>
      </c>
      <c r="C1718" s="82"/>
      <c r="D1718" s="36"/>
    </row>
    <row r="1719" spans="2:4" x14ac:dyDescent="0.25">
      <c r="B1719" s="36">
        <f t="shared" si="41"/>
        <v>1714</v>
      </c>
      <c r="C1719" s="82"/>
      <c r="D1719" s="36"/>
    </row>
    <row r="1720" spans="2:4" x14ac:dyDescent="0.25">
      <c r="B1720" s="36">
        <f t="shared" si="41"/>
        <v>1715</v>
      </c>
      <c r="C1720" s="82"/>
      <c r="D1720" s="36"/>
    </row>
    <row r="1721" spans="2:4" x14ac:dyDescent="0.25">
      <c r="B1721" s="36">
        <f t="shared" si="41"/>
        <v>1716</v>
      </c>
      <c r="C1721" s="82"/>
      <c r="D1721" s="36"/>
    </row>
    <row r="1722" spans="2:4" x14ac:dyDescent="0.25">
      <c r="B1722" s="36">
        <f t="shared" si="41"/>
        <v>1717</v>
      </c>
      <c r="C1722" s="82"/>
      <c r="D1722" s="36"/>
    </row>
    <row r="1723" spans="2:4" x14ac:dyDescent="0.25">
      <c r="B1723" s="36">
        <f t="shared" si="41"/>
        <v>1718</v>
      </c>
      <c r="C1723" s="82"/>
      <c r="D1723" s="36"/>
    </row>
    <row r="1724" spans="2:4" x14ac:dyDescent="0.25">
      <c r="B1724" s="36">
        <f t="shared" si="41"/>
        <v>1719</v>
      </c>
      <c r="C1724" s="82"/>
      <c r="D1724" s="36"/>
    </row>
    <row r="1725" spans="2:4" x14ac:dyDescent="0.25">
      <c r="B1725" s="36">
        <f t="shared" si="41"/>
        <v>1720</v>
      </c>
      <c r="C1725" s="82"/>
      <c r="D1725" s="36"/>
    </row>
    <row r="1726" spans="2:4" x14ac:dyDescent="0.25">
      <c r="B1726" s="36">
        <f t="shared" si="41"/>
        <v>1721</v>
      </c>
      <c r="C1726" s="82"/>
      <c r="D1726" s="36"/>
    </row>
    <row r="1727" spans="2:4" x14ac:dyDescent="0.25">
      <c r="B1727" s="36">
        <f t="shared" si="41"/>
        <v>1722</v>
      </c>
      <c r="C1727" s="82"/>
      <c r="D1727" s="36"/>
    </row>
    <row r="1728" spans="2:4" x14ac:dyDescent="0.25">
      <c r="B1728" s="36">
        <f t="shared" si="41"/>
        <v>1723</v>
      </c>
      <c r="C1728" s="82"/>
      <c r="D1728" s="36"/>
    </row>
    <row r="1729" spans="2:4" x14ac:dyDescent="0.25">
      <c r="B1729" s="36">
        <f t="shared" si="41"/>
        <v>1724</v>
      </c>
      <c r="C1729" s="82"/>
      <c r="D1729" s="36"/>
    </row>
    <row r="1730" spans="2:4" x14ac:dyDescent="0.25">
      <c r="B1730" s="36">
        <f t="shared" si="41"/>
        <v>1725</v>
      </c>
      <c r="C1730" s="82"/>
      <c r="D1730" s="36"/>
    </row>
    <row r="1731" spans="2:4" x14ac:dyDescent="0.25">
      <c r="B1731" s="36">
        <f t="shared" si="41"/>
        <v>1726</v>
      </c>
      <c r="C1731" s="82"/>
      <c r="D1731" s="36"/>
    </row>
    <row r="1732" spans="2:4" x14ac:dyDescent="0.25">
      <c r="B1732" s="36">
        <f t="shared" si="41"/>
        <v>1727</v>
      </c>
      <c r="C1732" s="82"/>
      <c r="D1732" s="36"/>
    </row>
    <row r="1733" spans="2:4" x14ac:dyDescent="0.25">
      <c r="B1733" s="36">
        <f t="shared" si="41"/>
        <v>1728</v>
      </c>
      <c r="C1733" s="82"/>
      <c r="D1733" s="36"/>
    </row>
    <row r="1734" spans="2:4" x14ac:dyDescent="0.25">
      <c r="B1734" s="36">
        <f t="shared" si="41"/>
        <v>1729</v>
      </c>
      <c r="C1734" s="82"/>
      <c r="D1734" s="36"/>
    </row>
    <row r="1735" spans="2:4" x14ac:dyDescent="0.25">
      <c r="B1735" s="36">
        <f t="shared" ref="B1735:B1798" si="42">B1734+1</f>
        <v>1730</v>
      </c>
      <c r="C1735" s="82"/>
      <c r="D1735" s="36"/>
    </row>
    <row r="1736" spans="2:4" x14ac:dyDescent="0.25">
      <c r="B1736" s="36">
        <f t="shared" si="42"/>
        <v>1731</v>
      </c>
      <c r="C1736" s="82"/>
      <c r="D1736" s="36"/>
    </row>
    <row r="1737" spans="2:4" x14ac:dyDescent="0.25">
      <c r="B1737" s="36">
        <f t="shared" si="42"/>
        <v>1732</v>
      </c>
      <c r="C1737" s="82"/>
      <c r="D1737" s="36"/>
    </row>
    <row r="1738" spans="2:4" x14ac:dyDescent="0.25">
      <c r="B1738" s="36">
        <f t="shared" si="42"/>
        <v>1733</v>
      </c>
      <c r="C1738" s="82"/>
      <c r="D1738" s="36"/>
    </row>
    <row r="1739" spans="2:4" x14ac:dyDescent="0.25">
      <c r="B1739" s="36">
        <f t="shared" si="42"/>
        <v>1734</v>
      </c>
      <c r="C1739" s="82"/>
      <c r="D1739" s="36"/>
    </row>
    <row r="1740" spans="2:4" x14ac:dyDescent="0.25">
      <c r="B1740" s="36">
        <f t="shared" si="42"/>
        <v>1735</v>
      </c>
      <c r="C1740" s="82"/>
      <c r="D1740" s="36"/>
    </row>
    <row r="1741" spans="2:4" x14ac:dyDescent="0.25">
      <c r="B1741" s="36">
        <f t="shared" si="42"/>
        <v>1736</v>
      </c>
      <c r="C1741" s="82"/>
      <c r="D1741" s="36"/>
    </row>
    <row r="1742" spans="2:4" x14ac:dyDescent="0.25">
      <c r="B1742" s="36">
        <f t="shared" si="42"/>
        <v>1737</v>
      </c>
      <c r="C1742" s="82"/>
      <c r="D1742" s="36"/>
    </row>
    <row r="1743" spans="2:4" x14ac:dyDescent="0.25">
      <c r="B1743" s="36">
        <f t="shared" si="42"/>
        <v>1738</v>
      </c>
      <c r="C1743" s="82"/>
      <c r="D1743" s="36"/>
    </row>
    <row r="1744" spans="2:4" x14ac:dyDescent="0.25">
      <c r="B1744" s="36">
        <f t="shared" si="42"/>
        <v>1739</v>
      </c>
      <c r="C1744" s="82"/>
      <c r="D1744" s="36"/>
    </row>
    <row r="1745" spans="2:4" x14ac:dyDescent="0.25">
      <c r="B1745" s="36">
        <f t="shared" si="42"/>
        <v>1740</v>
      </c>
      <c r="C1745" s="82"/>
      <c r="D1745" s="36"/>
    </row>
    <row r="1746" spans="2:4" x14ac:dyDescent="0.25">
      <c r="B1746" s="36">
        <f t="shared" si="42"/>
        <v>1741</v>
      </c>
      <c r="C1746" s="82"/>
      <c r="D1746" s="36"/>
    </row>
    <row r="1747" spans="2:4" x14ac:dyDescent="0.25">
      <c r="B1747" s="36">
        <f t="shared" si="42"/>
        <v>1742</v>
      </c>
      <c r="C1747" s="82"/>
      <c r="D1747" s="36"/>
    </row>
    <row r="1748" spans="2:4" x14ac:dyDescent="0.25">
      <c r="B1748" s="36">
        <f t="shared" si="42"/>
        <v>1743</v>
      </c>
      <c r="C1748" s="82"/>
      <c r="D1748" s="36"/>
    </row>
    <row r="1749" spans="2:4" x14ac:dyDescent="0.25">
      <c r="B1749" s="36">
        <f t="shared" si="42"/>
        <v>1744</v>
      </c>
      <c r="C1749" s="82"/>
      <c r="D1749" s="36"/>
    </row>
    <row r="1750" spans="2:4" x14ac:dyDescent="0.25">
      <c r="B1750" s="36">
        <f t="shared" si="42"/>
        <v>1745</v>
      </c>
      <c r="C1750" s="82"/>
      <c r="D1750" s="36"/>
    </row>
    <row r="1751" spans="2:4" x14ac:dyDescent="0.25">
      <c r="B1751" s="36">
        <f t="shared" si="42"/>
        <v>1746</v>
      </c>
      <c r="C1751" s="82"/>
      <c r="D1751" s="36"/>
    </row>
    <row r="1752" spans="2:4" x14ac:dyDescent="0.25">
      <c r="B1752" s="36">
        <f t="shared" si="42"/>
        <v>1747</v>
      </c>
      <c r="C1752" s="82"/>
      <c r="D1752" s="36"/>
    </row>
    <row r="1753" spans="2:4" x14ac:dyDescent="0.25">
      <c r="B1753" s="36">
        <f t="shared" si="42"/>
        <v>1748</v>
      </c>
      <c r="C1753" s="82"/>
      <c r="D1753" s="36"/>
    </row>
    <row r="1754" spans="2:4" x14ac:dyDescent="0.25">
      <c r="B1754" s="36">
        <f t="shared" si="42"/>
        <v>1749</v>
      </c>
      <c r="C1754" s="82"/>
      <c r="D1754" s="36"/>
    </row>
    <row r="1755" spans="2:4" x14ac:dyDescent="0.25">
      <c r="B1755" s="36">
        <f t="shared" si="42"/>
        <v>1750</v>
      </c>
      <c r="C1755" s="82"/>
      <c r="D1755" s="36"/>
    </row>
    <row r="1756" spans="2:4" x14ac:dyDescent="0.25">
      <c r="B1756" s="36">
        <f t="shared" si="42"/>
        <v>1751</v>
      </c>
      <c r="C1756" s="82"/>
      <c r="D1756" s="36"/>
    </row>
    <row r="1757" spans="2:4" x14ac:dyDescent="0.25">
      <c r="B1757" s="36">
        <f t="shared" si="42"/>
        <v>1752</v>
      </c>
      <c r="C1757" s="82"/>
      <c r="D1757" s="36"/>
    </row>
    <row r="1758" spans="2:4" x14ac:dyDescent="0.25">
      <c r="B1758" s="36">
        <f t="shared" si="42"/>
        <v>1753</v>
      </c>
      <c r="C1758" s="82"/>
      <c r="D1758" s="36"/>
    </row>
    <row r="1759" spans="2:4" x14ac:dyDescent="0.25">
      <c r="B1759" s="36">
        <f t="shared" si="42"/>
        <v>1754</v>
      </c>
      <c r="C1759" s="82"/>
      <c r="D1759" s="36"/>
    </row>
    <row r="1760" spans="2:4" x14ac:dyDescent="0.25">
      <c r="B1760" s="36">
        <f t="shared" si="42"/>
        <v>1755</v>
      </c>
      <c r="C1760" s="82"/>
      <c r="D1760" s="36"/>
    </row>
    <row r="1761" spans="2:4" x14ac:dyDescent="0.25">
      <c r="B1761" s="36">
        <f t="shared" si="42"/>
        <v>1756</v>
      </c>
      <c r="C1761" s="82"/>
      <c r="D1761" s="36"/>
    </row>
    <row r="1762" spans="2:4" x14ac:dyDescent="0.25">
      <c r="B1762" s="36">
        <f t="shared" si="42"/>
        <v>1757</v>
      </c>
      <c r="C1762" s="82"/>
      <c r="D1762" s="36"/>
    </row>
    <row r="1763" spans="2:4" x14ac:dyDescent="0.25">
      <c r="B1763" s="36">
        <f t="shared" si="42"/>
        <v>1758</v>
      </c>
      <c r="C1763" s="82"/>
      <c r="D1763" s="36"/>
    </row>
    <row r="1764" spans="2:4" x14ac:dyDescent="0.25">
      <c r="B1764" s="36">
        <f t="shared" si="42"/>
        <v>1759</v>
      </c>
      <c r="C1764" s="82"/>
      <c r="D1764" s="36"/>
    </row>
    <row r="1765" spans="2:4" x14ac:dyDescent="0.25">
      <c r="B1765" s="36">
        <f t="shared" si="42"/>
        <v>1760</v>
      </c>
      <c r="C1765" s="82"/>
      <c r="D1765" s="36"/>
    </row>
    <row r="1766" spans="2:4" x14ac:dyDescent="0.25">
      <c r="B1766" s="36">
        <f t="shared" si="42"/>
        <v>1761</v>
      </c>
      <c r="C1766" s="82"/>
      <c r="D1766" s="36"/>
    </row>
    <row r="1767" spans="2:4" x14ac:dyDescent="0.25">
      <c r="B1767" s="36">
        <f t="shared" si="42"/>
        <v>1762</v>
      </c>
      <c r="C1767" s="82"/>
      <c r="D1767" s="36"/>
    </row>
    <row r="1768" spans="2:4" x14ac:dyDescent="0.25">
      <c r="B1768" s="36">
        <f t="shared" si="42"/>
        <v>1763</v>
      </c>
      <c r="C1768" s="82"/>
      <c r="D1768" s="36"/>
    </row>
    <row r="1769" spans="2:4" x14ac:dyDescent="0.25">
      <c r="B1769" s="36">
        <f t="shared" si="42"/>
        <v>1764</v>
      </c>
      <c r="C1769" s="82"/>
      <c r="D1769" s="36"/>
    </row>
    <row r="1770" spans="2:4" x14ac:dyDescent="0.25">
      <c r="B1770" s="36">
        <f t="shared" si="42"/>
        <v>1765</v>
      </c>
      <c r="C1770" s="82"/>
      <c r="D1770" s="36"/>
    </row>
    <row r="1771" spans="2:4" x14ac:dyDescent="0.25">
      <c r="B1771" s="36">
        <f t="shared" si="42"/>
        <v>1766</v>
      </c>
      <c r="C1771" s="82"/>
      <c r="D1771" s="36"/>
    </row>
    <row r="1772" spans="2:4" x14ac:dyDescent="0.25">
      <c r="B1772" s="36">
        <f t="shared" si="42"/>
        <v>1767</v>
      </c>
      <c r="C1772" s="82"/>
      <c r="D1772" s="36"/>
    </row>
    <row r="1773" spans="2:4" x14ac:dyDescent="0.25">
      <c r="B1773" s="36">
        <f t="shared" si="42"/>
        <v>1768</v>
      </c>
      <c r="C1773" s="82"/>
      <c r="D1773" s="36"/>
    </row>
    <row r="1774" spans="2:4" x14ac:dyDescent="0.25">
      <c r="B1774" s="36">
        <f t="shared" si="42"/>
        <v>1769</v>
      </c>
      <c r="C1774" s="82"/>
      <c r="D1774" s="36"/>
    </row>
    <row r="1775" spans="2:4" x14ac:dyDescent="0.25">
      <c r="B1775" s="36">
        <f t="shared" si="42"/>
        <v>1770</v>
      </c>
      <c r="C1775" s="82"/>
      <c r="D1775" s="36"/>
    </row>
    <row r="1776" spans="2:4" x14ac:dyDescent="0.25">
      <c r="B1776" s="36">
        <f t="shared" si="42"/>
        <v>1771</v>
      </c>
      <c r="C1776" s="82"/>
      <c r="D1776" s="36"/>
    </row>
    <row r="1777" spans="2:4" x14ac:dyDescent="0.25">
      <c r="B1777" s="36">
        <f t="shared" si="42"/>
        <v>1772</v>
      </c>
      <c r="C1777" s="82"/>
      <c r="D1777" s="36"/>
    </row>
    <row r="1778" spans="2:4" x14ac:dyDescent="0.25">
      <c r="B1778" s="36">
        <f t="shared" si="42"/>
        <v>1773</v>
      </c>
      <c r="C1778" s="82"/>
      <c r="D1778" s="36"/>
    </row>
    <row r="1779" spans="2:4" x14ac:dyDescent="0.25">
      <c r="B1779" s="36">
        <f t="shared" si="42"/>
        <v>1774</v>
      </c>
      <c r="C1779" s="82"/>
      <c r="D1779" s="36"/>
    </row>
    <row r="1780" spans="2:4" x14ac:dyDescent="0.25">
      <c r="B1780" s="36">
        <f t="shared" si="42"/>
        <v>1775</v>
      </c>
      <c r="C1780" s="82"/>
      <c r="D1780" s="36"/>
    </row>
    <row r="1781" spans="2:4" x14ac:dyDescent="0.25">
      <c r="B1781" s="36">
        <f t="shared" si="42"/>
        <v>1776</v>
      </c>
      <c r="C1781" s="82"/>
      <c r="D1781" s="36"/>
    </row>
    <row r="1782" spans="2:4" x14ac:dyDescent="0.25">
      <c r="B1782" s="36">
        <f t="shared" si="42"/>
        <v>1777</v>
      </c>
      <c r="C1782" s="82"/>
      <c r="D1782" s="36"/>
    </row>
    <row r="1783" spans="2:4" x14ac:dyDescent="0.25">
      <c r="B1783" s="36">
        <f t="shared" si="42"/>
        <v>1778</v>
      </c>
      <c r="C1783" s="82"/>
      <c r="D1783" s="36"/>
    </row>
    <row r="1784" spans="2:4" x14ac:dyDescent="0.25">
      <c r="B1784" s="36">
        <f t="shared" si="42"/>
        <v>1779</v>
      </c>
      <c r="C1784" s="82"/>
      <c r="D1784" s="36"/>
    </row>
    <row r="1785" spans="2:4" x14ac:dyDescent="0.25">
      <c r="B1785" s="36">
        <f t="shared" si="42"/>
        <v>1780</v>
      </c>
      <c r="C1785" s="82"/>
      <c r="D1785" s="36"/>
    </row>
    <row r="1786" spans="2:4" x14ac:dyDescent="0.25">
      <c r="B1786" s="36">
        <f t="shared" si="42"/>
        <v>1781</v>
      </c>
      <c r="C1786" s="82"/>
      <c r="D1786" s="36"/>
    </row>
    <row r="1787" spans="2:4" x14ac:dyDescent="0.25">
      <c r="B1787" s="36">
        <f t="shared" si="42"/>
        <v>1782</v>
      </c>
      <c r="C1787" s="82"/>
      <c r="D1787" s="36"/>
    </row>
    <row r="1788" spans="2:4" x14ac:dyDescent="0.25">
      <c r="B1788" s="36">
        <f t="shared" si="42"/>
        <v>1783</v>
      </c>
      <c r="C1788" s="82"/>
      <c r="D1788" s="36"/>
    </row>
    <row r="1789" spans="2:4" x14ac:dyDescent="0.25">
      <c r="B1789" s="36">
        <f t="shared" si="42"/>
        <v>1784</v>
      </c>
      <c r="C1789" s="82"/>
      <c r="D1789" s="36"/>
    </row>
    <row r="1790" spans="2:4" x14ac:dyDescent="0.25">
      <c r="B1790" s="36">
        <f t="shared" si="42"/>
        <v>1785</v>
      </c>
      <c r="C1790" s="82"/>
      <c r="D1790" s="36"/>
    </row>
    <row r="1791" spans="2:4" x14ac:dyDescent="0.25">
      <c r="B1791" s="36">
        <f t="shared" si="42"/>
        <v>1786</v>
      </c>
      <c r="C1791" s="82"/>
      <c r="D1791" s="36"/>
    </row>
    <row r="1792" spans="2:4" x14ac:dyDescent="0.25">
      <c r="B1792" s="36">
        <f t="shared" si="42"/>
        <v>1787</v>
      </c>
      <c r="C1792" s="82"/>
      <c r="D1792" s="36"/>
    </row>
    <row r="1793" spans="2:4" x14ac:dyDescent="0.25">
      <c r="B1793" s="36">
        <f t="shared" si="42"/>
        <v>1788</v>
      </c>
      <c r="C1793" s="82"/>
      <c r="D1793" s="36"/>
    </row>
    <row r="1794" spans="2:4" x14ac:dyDescent="0.25">
      <c r="B1794" s="36">
        <f t="shared" si="42"/>
        <v>1789</v>
      </c>
      <c r="C1794" s="82"/>
      <c r="D1794" s="36"/>
    </row>
    <row r="1795" spans="2:4" x14ac:dyDescent="0.25">
      <c r="B1795" s="36">
        <f t="shared" si="42"/>
        <v>1790</v>
      </c>
      <c r="C1795" s="82"/>
      <c r="D1795" s="36"/>
    </row>
    <row r="1796" spans="2:4" x14ac:dyDescent="0.25">
      <c r="B1796" s="36">
        <f t="shared" si="42"/>
        <v>1791</v>
      </c>
      <c r="C1796" s="82"/>
      <c r="D1796" s="36"/>
    </row>
    <row r="1797" spans="2:4" x14ac:dyDescent="0.25">
      <c r="B1797" s="36">
        <f t="shared" si="42"/>
        <v>1792</v>
      </c>
      <c r="C1797" s="82"/>
      <c r="D1797" s="36"/>
    </row>
    <row r="1798" spans="2:4" x14ac:dyDescent="0.25">
      <c r="B1798" s="36">
        <f t="shared" si="42"/>
        <v>1793</v>
      </c>
      <c r="C1798" s="82"/>
      <c r="D1798" s="36"/>
    </row>
    <row r="1799" spans="2:4" x14ac:dyDescent="0.25">
      <c r="B1799" s="36">
        <f t="shared" ref="B1799:B1862" si="43">B1798+1</f>
        <v>1794</v>
      </c>
      <c r="C1799" s="82"/>
      <c r="D1799" s="36"/>
    </row>
    <row r="1800" spans="2:4" x14ac:dyDescent="0.25">
      <c r="B1800" s="36">
        <f t="shared" si="43"/>
        <v>1795</v>
      </c>
      <c r="C1800" s="82"/>
      <c r="D1800" s="36"/>
    </row>
    <row r="1801" spans="2:4" x14ac:dyDescent="0.25">
      <c r="B1801" s="36">
        <f t="shared" si="43"/>
        <v>1796</v>
      </c>
      <c r="C1801" s="82"/>
      <c r="D1801" s="36"/>
    </row>
    <row r="1802" spans="2:4" x14ac:dyDescent="0.25">
      <c r="B1802" s="36">
        <f t="shared" si="43"/>
        <v>1797</v>
      </c>
      <c r="C1802" s="82"/>
      <c r="D1802" s="36"/>
    </row>
    <row r="1803" spans="2:4" x14ac:dyDescent="0.25">
      <c r="B1803" s="36">
        <f t="shared" si="43"/>
        <v>1798</v>
      </c>
      <c r="C1803" s="82"/>
      <c r="D1803" s="36"/>
    </row>
    <row r="1804" spans="2:4" x14ac:dyDescent="0.25">
      <c r="B1804" s="36">
        <f t="shared" si="43"/>
        <v>1799</v>
      </c>
      <c r="C1804" s="82"/>
      <c r="D1804" s="36"/>
    </row>
    <row r="1805" spans="2:4" x14ac:dyDescent="0.25">
      <c r="B1805" s="36">
        <f t="shared" si="43"/>
        <v>1800</v>
      </c>
      <c r="C1805" s="82"/>
      <c r="D1805" s="36"/>
    </row>
    <row r="1806" spans="2:4" x14ac:dyDescent="0.25">
      <c r="B1806" s="36">
        <f t="shared" si="43"/>
        <v>1801</v>
      </c>
      <c r="C1806" s="82"/>
      <c r="D1806" s="36"/>
    </row>
    <row r="1807" spans="2:4" x14ac:dyDescent="0.25">
      <c r="B1807" s="36">
        <f t="shared" si="43"/>
        <v>1802</v>
      </c>
      <c r="C1807" s="82"/>
      <c r="D1807" s="36"/>
    </row>
    <row r="1808" spans="2:4" x14ac:dyDescent="0.25">
      <c r="B1808" s="36">
        <f t="shared" si="43"/>
        <v>1803</v>
      </c>
      <c r="C1808" s="82"/>
      <c r="D1808" s="36"/>
    </row>
    <row r="1809" spans="2:4" x14ac:dyDescent="0.25">
      <c r="B1809" s="36">
        <f t="shared" si="43"/>
        <v>1804</v>
      </c>
      <c r="C1809" s="82"/>
      <c r="D1809" s="36"/>
    </row>
    <row r="1810" spans="2:4" x14ac:dyDescent="0.25">
      <c r="B1810" s="36">
        <f t="shared" si="43"/>
        <v>1805</v>
      </c>
      <c r="C1810" s="82"/>
      <c r="D1810" s="36"/>
    </row>
    <row r="1811" spans="2:4" x14ac:dyDescent="0.25">
      <c r="B1811" s="36">
        <f t="shared" si="43"/>
        <v>1806</v>
      </c>
      <c r="C1811" s="82"/>
      <c r="D1811" s="36"/>
    </row>
    <row r="1812" spans="2:4" x14ac:dyDescent="0.25">
      <c r="B1812" s="36">
        <f t="shared" si="43"/>
        <v>1807</v>
      </c>
      <c r="C1812" s="82"/>
      <c r="D1812" s="36"/>
    </row>
    <row r="1813" spans="2:4" x14ac:dyDescent="0.25">
      <c r="B1813" s="36">
        <f t="shared" si="43"/>
        <v>1808</v>
      </c>
      <c r="C1813" s="82"/>
      <c r="D1813" s="36"/>
    </row>
    <row r="1814" spans="2:4" x14ac:dyDescent="0.25">
      <c r="B1814" s="36">
        <f t="shared" si="43"/>
        <v>1809</v>
      </c>
      <c r="C1814" s="82"/>
      <c r="D1814" s="36"/>
    </row>
    <row r="1815" spans="2:4" x14ac:dyDescent="0.25">
      <c r="B1815" s="36">
        <f t="shared" si="43"/>
        <v>1810</v>
      </c>
      <c r="C1815" s="82"/>
      <c r="D1815" s="36"/>
    </row>
    <row r="1816" spans="2:4" x14ac:dyDescent="0.25">
      <c r="B1816" s="36">
        <f t="shared" si="43"/>
        <v>1811</v>
      </c>
      <c r="C1816" s="82"/>
      <c r="D1816" s="36"/>
    </row>
    <row r="1817" spans="2:4" x14ac:dyDescent="0.25">
      <c r="B1817" s="36">
        <f t="shared" si="43"/>
        <v>1812</v>
      </c>
      <c r="C1817" s="82"/>
      <c r="D1817" s="36"/>
    </row>
    <row r="1818" spans="2:4" x14ac:dyDescent="0.25">
      <c r="B1818" s="36">
        <f t="shared" si="43"/>
        <v>1813</v>
      </c>
      <c r="C1818" s="82"/>
      <c r="D1818" s="36"/>
    </row>
    <row r="1819" spans="2:4" x14ac:dyDescent="0.25">
      <c r="B1819" s="36">
        <f t="shared" si="43"/>
        <v>1814</v>
      </c>
      <c r="C1819" s="82"/>
      <c r="D1819" s="36"/>
    </row>
    <row r="1820" spans="2:4" x14ac:dyDescent="0.25">
      <c r="B1820" s="36">
        <f t="shared" si="43"/>
        <v>1815</v>
      </c>
      <c r="C1820" s="82"/>
      <c r="D1820" s="36"/>
    </row>
    <row r="1821" spans="2:4" x14ac:dyDescent="0.25">
      <c r="B1821" s="36">
        <f t="shared" si="43"/>
        <v>1816</v>
      </c>
      <c r="C1821" s="82"/>
      <c r="D1821" s="36"/>
    </row>
    <row r="1822" spans="2:4" x14ac:dyDescent="0.25">
      <c r="B1822" s="36">
        <f t="shared" si="43"/>
        <v>1817</v>
      </c>
      <c r="C1822" s="82"/>
      <c r="D1822" s="36"/>
    </row>
    <row r="1823" spans="2:4" x14ac:dyDescent="0.25">
      <c r="B1823" s="36">
        <f t="shared" si="43"/>
        <v>1818</v>
      </c>
      <c r="C1823" s="82"/>
      <c r="D1823" s="36"/>
    </row>
    <row r="1824" spans="2:4" x14ac:dyDescent="0.25">
      <c r="B1824" s="36">
        <f t="shared" si="43"/>
        <v>1819</v>
      </c>
      <c r="C1824" s="82"/>
      <c r="D1824" s="36"/>
    </row>
    <row r="1825" spans="2:4" x14ac:dyDescent="0.25">
      <c r="B1825" s="36">
        <f t="shared" si="43"/>
        <v>1820</v>
      </c>
      <c r="C1825" s="82"/>
      <c r="D1825" s="36"/>
    </row>
    <row r="1826" spans="2:4" x14ac:dyDescent="0.25">
      <c r="B1826" s="36">
        <f t="shared" si="43"/>
        <v>1821</v>
      </c>
      <c r="C1826" s="82"/>
      <c r="D1826" s="36"/>
    </row>
    <row r="1827" spans="2:4" x14ac:dyDescent="0.25">
      <c r="B1827" s="36">
        <f t="shared" si="43"/>
        <v>1822</v>
      </c>
      <c r="C1827" s="82"/>
      <c r="D1827" s="36"/>
    </row>
    <row r="1828" spans="2:4" x14ac:dyDescent="0.25">
      <c r="B1828" s="36">
        <f t="shared" si="43"/>
        <v>1823</v>
      </c>
      <c r="C1828" s="82"/>
      <c r="D1828" s="36"/>
    </row>
    <row r="1829" spans="2:4" x14ac:dyDescent="0.25">
      <c r="B1829" s="36">
        <f t="shared" si="43"/>
        <v>1824</v>
      </c>
      <c r="C1829" s="82"/>
      <c r="D1829" s="36"/>
    </row>
    <row r="1830" spans="2:4" x14ac:dyDescent="0.25">
      <c r="B1830" s="36">
        <f t="shared" si="43"/>
        <v>1825</v>
      </c>
      <c r="C1830" s="82"/>
      <c r="D1830" s="36"/>
    </row>
    <row r="1831" spans="2:4" x14ac:dyDescent="0.25">
      <c r="B1831" s="36">
        <f t="shared" si="43"/>
        <v>1826</v>
      </c>
      <c r="C1831" s="82"/>
      <c r="D1831" s="36"/>
    </row>
    <row r="1832" spans="2:4" x14ac:dyDescent="0.25">
      <c r="B1832" s="36">
        <f t="shared" si="43"/>
        <v>1827</v>
      </c>
      <c r="C1832" s="82"/>
      <c r="D1832" s="36"/>
    </row>
    <row r="1833" spans="2:4" x14ac:dyDescent="0.25">
      <c r="B1833" s="36">
        <f t="shared" si="43"/>
        <v>1828</v>
      </c>
      <c r="C1833" s="82"/>
      <c r="D1833" s="36"/>
    </row>
    <row r="1834" spans="2:4" x14ac:dyDescent="0.25">
      <c r="B1834" s="36">
        <f t="shared" si="43"/>
        <v>1829</v>
      </c>
      <c r="C1834" s="82"/>
      <c r="D1834" s="36"/>
    </row>
    <row r="1835" spans="2:4" x14ac:dyDescent="0.25">
      <c r="B1835" s="36">
        <f t="shared" si="43"/>
        <v>1830</v>
      </c>
      <c r="C1835" s="82"/>
      <c r="D1835" s="36"/>
    </row>
    <row r="1836" spans="2:4" x14ac:dyDescent="0.25">
      <c r="B1836" s="36">
        <f t="shared" si="43"/>
        <v>1831</v>
      </c>
      <c r="C1836" s="82"/>
      <c r="D1836" s="36"/>
    </row>
    <row r="1837" spans="2:4" x14ac:dyDescent="0.25">
      <c r="B1837" s="36">
        <f t="shared" si="43"/>
        <v>1832</v>
      </c>
      <c r="C1837" s="82"/>
      <c r="D1837" s="36"/>
    </row>
    <row r="1838" spans="2:4" x14ac:dyDescent="0.25">
      <c r="B1838" s="36">
        <f t="shared" si="43"/>
        <v>1833</v>
      </c>
      <c r="C1838" s="82"/>
      <c r="D1838" s="36"/>
    </row>
    <row r="1839" spans="2:4" x14ac:dyDescent="0.25">
      <c r="B1839" s="36">
        <f t="shared" si="43"/>
        <v>1834</v>
      </c>
      <c r="C1839" s="82"/>
      <c r="D1839" s="36"/>
    </row>
    <row r="1840" spans="2:4" x14ac:dyDescent="0.25">
      <c r="B1840" s="36">
        <f t="shared" si="43"/>
        <v>1835</v>
      </c>
      <c r="C1840" s="82"/>
      <c r="D1840" s="36"/>
    </row>
    <row r="1841" spans="2:4" x14ac:dyDescent="0.25">
      <c r="B1841" s="36">
        <f t="shared" si="43"/>
        <v>1836</v>
      </c>
      <c r="C1841" s="82"/>
      <c r="D1841" s="36"/>
    </row>
    <row r="1842" spans="2:4" x14ac:dyDescent="0.25">
      <c r="B1842" s="36">
        <f t="shared" si="43"/>
        <v>1837</v>
      </c>
      <c r="C1842" s="82"/>
      <c r="D1842" s="36"/>
    </row>
    <row r="1843" spans="2:4" x14ac:dyDescent="0.25">
      <c r="B1843" s="36">
        <f t="shared" si="43"/>
        <v>1838</v>
      </c>
      <c r="C1843" s="82"/>
      <c r="D1843" s="36"/>
    </row>
    <row r="1844" spans="2:4" x14ac:dyDescent="0.25">
      <c r="B1844" s="36">
        <f t="shared" si="43"/>
        <v>1839</v>
      </c>
      <c r="C1844" s="82"/>
      <c r="D1844" s="36"/>
    </row>
    <row r="1845" spans="2:4" x14ac:dyDescent="0.25">
      <c r="B1845" s="36">
        <f t="shared" si="43"/>
        <v>1840</v>
      </c>
      <c r="C1845" s="82"/>
      <c r="D1845" s="36"/>
    </row>
    <row r="1846" spans="2:4" x14ac:dyDescent="0.25">
      <c r="B1846" s="36">
        <f t="shared" si="43"/>
        <v>1841</v>
      </c>
      <c r="C1846" s="82"/>
      <c r="D1846" s="36"/>
    </row>
    <row r="1847" spans="2:4" x14ac:dyDescent="0.25">
      <c r="B1847" s="36">
        <f t="shared" si="43"/>
        <v>1842</v>
      </c>
      <c r="C1847" s="82"/>
      <c r="D1847" s="36"/>
    </row>
    <row r="1848" spans="2:4" x14ac:dyDescent="0.25">
      <c r="B1848" s="36">
        <f t="shared" si="43"/>
        <v>1843</v>
      </c>
      <c r="C1848" s="82"/>
      <c r="D1848" s="36"/>
    </row>
    <row r="1849" spans="2:4" x14ac:dyDescent="0.25">
      <c r="B1849" s="36">
        <f t="shared" si="43"/>
        <v>1844</v>
      </c>
      <c r="C1849" s="82"/>
      <c r="D1849" s="36"/>
    </row>
    <row r="1850" spans="2:4" x14ac:dyDescent="0.25">
      <c r="B1850" s="36">
        <f t="shared" si="43"/>
        <v>1845</v>
      </c>
      <c r="C1850" s="82"/>
      <c r="D1850" s="36"/>
    </row>
    <row r="1851" spans="2:4" x14ac:dyDescent="0.25">
      <c r="B1851" s="36">
        <f t="shared" si="43"/>
        <v>1846</v>
      </c>
      <c r="C1851" s="82"/>
      <c r="D1851" s="36"/>
    </row>
    <row r="1852" spans="2:4" x14ac:dyDescent="0.25">
      <c r="B1852" s="36">
        <f t="shared" si="43"/>
        <v>1847</v>
      </c>
      <c r="C1852" s="82"/>
      <c r="D1852" s="36"/>
    </row>
    <row r="1853" spans="2:4" x14ac:dyDescent="0.25">
      <c r="B1853" s="36">
        <f t="shared" si="43"/>
        <v>1848</v>
      </c>
      <c r="C1853" s="82"/>
      <c r="D1853" s="36"/>
    </row>
    <row r="1854" spans="2:4" x14ac:dyDescent="0.25">
      <c r="B1854" s="36">
        <f t="shared" si="43"/>
        <v>1849</v>
      </c>
      <c r="C1854" s="82"/>
      <c r="D1854" s="36"/>
    </row>
    <row r="1855" spans="2:4" x14ac:dyDescent="0.25">
      <c r="B1855" s="36">
        <f t="shared" si="43"/>
        <v>1850</v>
      </c>
      <c r="C1855" s="82"/>
      <c r="D1855" s="36"/>
    </row>
    <row r="1856" spans="2:4" x14ac:dyDescent="0.25">
      <c r="B1856" s="36">
        <f t="shared" si="43"/>
        <v>1851</v>
      </c>
      <c r="C1856" s="82"/>
      <c r="D1856" s="36"/>
    </row>
    <row r="1857" spans="2:4" x14ac:dyDescent="0.25">
      <c r="B1857" s="36">
        <f t="shared" si="43"/>
        <v>1852</v>
      </c>
      <c r="C1857" s="82"/>
      <c r="D1857" s="36"/>
    </row>
    <row r="1858" spans="2:4" x14ac:dyDescent="0.25">
      <c r="B1858" s="36">
        <f t="shared" si="43"/>
        <v>1853</v>
      </c>
      <c r="C1858" s="82"/>
      <c r="D1858" s="36"/>
    </row>
    <row r="1859" spans="2:4" x14ac:dyDescent="0.25">
      <c r="B1859" s="36">
        <f t="shared" si="43"/>
        <v>1854</v>
      </c>
      <c r="C1859" s="82"/>
      <c r="D1859" s="36"/>
    </row>
    <row r="1860" spans="2:4" x14ac:dyDescent="0.25">
      <c r="B1860" s="36">
        <f t="shared" si="43"/>
        <v>1855</v>
      </c>
      <c r="C1860" s="82"/>
      <c r="D1860" s="36"/>
    </row>
    <row r="1861" spans="2:4" x14ac:dyDescent="0.25">
      <c r="B1861" s="36">
        <f t="shared" si="43"/>
        <v>1856</v>
      </c>
      <c r="C1861" s="82"/>
      <c r="D1861" s="36"/>
    </row>
    <row r="1862" spans="2:4" x14ac:dyDescent="0.25">
      <c r="B1862" s="36">
        <f t="shared" si="43"/>
        <v>1857</v>
      </c>
      <c r="C1862" s="82"/>
      <c r="D1862" s="36"/>
    </row>
    <row r="1863" spans="2:4" x14ac:dyDescent="0.25">
      <c r="B1863" s="36">
        <f t="shared" ref="B1863:B1926" si="44">B1862+1</f>
        <v>1858</v>
      </c>
      <c r="C1863" s="82"/>
      <c r="D1863" s="36"/>
    </row>
    <row r="1864" spans="2:4" x14ac:dyDescent="0.25">
      <c r="B1864" s="36">
        <f t="shared" si="44"/>
        <v>1859</v>
      </c>
      <c r="C1864" s="82"/>
      <c r="D1864" s="36"/>
    </row>
    <row r="1865" spans="2:4" x14ac:dyDescent="0.25">
      <c r="B1865" s="36">
        <f t="shared" si="44"/>
        <v>1860</v>
      </c>
      <c r="C1865" s="82"/>
      <c r="D1865" s="36"/>
    </row>
    <row r="1866" spans="2:4" x14ac:dyDescent="0.25">
      <c r="B1866" s="36">
        <f t="shared" si="44"/>
        <v>1861</v>
      </c>
      <c r="C1866" s="82"/>
      <c r="D1866" s="36"/>
    </row>
    <row r="1867" spans="2:4" x14ac:dyDescent="0.25">
      <c r="B1867" s="36">
        <f t="shared" si="44"/>
        <v>1862</v>
      </c>
      <c r="C1867" s="82"/>
      <c r="D1867" s="36"/>
    </row>
    <row r="1868" spans="2:4" x14ac:dyDescent="0.25">
      <c r="B1868" s="36">
        <f t="shared" si="44"/>
        <v>1863</v>
      </c>
      <c r="C1868" s="82"/>
      <c r="D1868" s="36"/>
    </row>
    <row r="1869" spans="2:4" x14ac:dyDescent="0.25">
      <c r="B1869" s="36">
        <f t="shared" si="44"/>
        <v>1864</v>
      </c>
      <c r="C1869" s="82"/>
      <c r="D1869" s="36"/>
    </row>
    <row r="1870" spans="2:4" x14ac:dyDescent="0.25">
      <c r="B1870" s="36">
        <f t="shared" si="44"/>
        <v>1865</v>
      </c>
      <c r="C1870" s="82"/>
      <c r="D1870" s="36"/>
    </row>
    <row r="1871" spans="2:4" x14ac:dyDescent="0.25">
      <c r="B1871" s="36">
        <f t="shared" si="44"/>
        <v>1866</v>
      </c>
      <c r="C1871" s="82"/>
      <c r="D1871" s="36"/>
    </row>
    <row r="1872" spans="2:4" x14ac:dyDescent="0.25">
      <c r="B1872" s="36">
        <f t="shared" si="44"/>
        <v>1867</v>
      </c>
      <c r="C1872" s="82"/>
      <c r="D1872" s="36"/>
    </row>
    <row r="1873" spans="2:4" x14ac:dyDescent="0.25">
      <c r="B1873" s="36">
        <f t="shared" si="44"/>
        <v>1868</v>
      </c>
      <c r="C1873" s="82"/>
      <c r="D1873" s="36"/>
    </row>
    <row r="1874" spans="2:4" x14ac:dyDescent="0.25">
      <c r="B1874" s="36">
        <f t="shared" si="44"/>
        <v>1869</v>
      </c>
      <c r="C1874" s="82"/>
      <c r="D1874" s="36"/>
    </row>
    <row r="1875" spans="2:4" x14ac:dyDescent="0.25">
      <c r="B1875" s="36">
        <f t="shared" si="44"/>
        <v>1870</v>
      </c>
      <c r="C1875" s="82"/>
      <c r="D1875" s="36"/>
    </row>
    <row r="1876" spans="2:4" x14ac:dyDescent="0.25">
      <c r="B1876" s="36">
        <f t="shared" si="44"/>
        <v>1871</v>
      </c>
      <c r="C1876" s="82"/>
      <c r="D1876" s="36"/>
    </row>
    <row r="1877" spans="2:4" x14ac:dyDescent="0.25">
      <c r="B1877" s="36">
        <f t="shared" si="44"/>
        <v>1872</v>
      </c>
      <c r="C1877" s="82"/>
      <c r="D1877" s="36"/>
    </row>
    <row r="1878" spans="2:4" x14ac:dyDescent="0.25">
      <c r="B1878" s="36">
        <f t="shared" si="44"/>
        <v>1873</v>
      </c>
      <c r="C1878" s="82"/>
      <c r="D1878" s="36"/>
    </row>
    <row r="1879" spans="2:4" x14ac:dyDescent="0.25">
      <c r="B1879" s="36">
        <f t="shared" si="44"/>
        <v>1874</v>
      </c>
      <c r="C1879" s="82"/>
      <c r="D1879" s="36"/>
    </row>
    <row r="1880" spans="2:4" x14ac:dyDescent="0.25">
      <c r="B1880" s="36">
        <f t="shared" si="44"/>
        <v>1875</v>
      </c>
      <c r="C1880" s="82"/>
      <c r="D1880" s="36"/>
    </row>
    <row r="1881" spans="2:4" x14ac:dyDescent="0.25">
      <c r="B1881" s="36">
        <f t="shared" si="44"/>
        <v>1876</v>
      </c>
      <c r="C1881" s="82"/>
      <c r="D1881" s="36"/>
    </row>
    <row r="1882" spans="2:4" x14ac:dyDescent="0.25">
      <c r="B1882" s="36">
        <f t="shared" si="44"/>
        <v>1877</v>
      </c>
      <c r="C1882" s="82"/>
      <c r="D1882" s="36"/>
    </row>
    <row r="1883" spans="2:4" x14ac:dyDescent="0.25">
      <c r="B1883" s="36">
        <f t="shared" si="44"/>
        <v>1878</v>
      </c>
      <c r="C1883" s="82"/>
      <c r="D1883" s="36"/>
    </row>
    <row r="1884" spans="2:4" x14ac:dyDescent="0.25">
      <c r="B1884" s="36">
        <f t="shared" si="44"/>
        <v>1879</v>
      </c>
      <c r="C1884" s="82"/>
      <c r="D1884" s="36"/>
    </row>
    <row r="1885" spans="2:4" x14ac:dyDescent="0.25">
      <c r="B1885" s="36">
        <f t="shared" si="44"/>
        <v>1880</v>
      </c>
      <c r="C1885" s="82"/>
      <c r="D1885" s="36"/>
    </row>
    <row r="1886" spans="2:4" x14ac:dyDescent="0.25">
      <c r="B1886" s="36">
        <f t="shared" si="44"/>
        <v>1881</v>
      </c>
      <c r="C1886" s="82"/>
      <c r="D1886" s="36"/>
    </row>
    <row r="1887" spans="2:4" x14ac:dyDescent="0.25">
      <c r="B1887" s="36">
        <f t="shared" si="44"/>
        <v>1882</v>
      </c>
      <c r="C1887" s="82"/>
      <c r="D1887" s="36"/>
    </row>
    <row r="1888" spans="2:4" x14ac:dyDescent="0.25">
      <c r="B1888" s="36">
        <f t="shared" si="44"/>
        <v>1883</v>
      </c>
      <c r="C1888" s="82"/>
      <c r="D1888" s="36"/>
    </row>
    <row r="1889" spans="2:4" x14ac:dyDescent="0.25">
      <c r="B1889" s="36">
        <f t="shared" si="44"/>
        <v>1884</v>
      </c>
      <c r="C1889" s="82"/>
      <c r="D1889" s="36"/>
    </row>
    <row r="1890" spans="2:4" x14ac:dyDescent="0.25">
      <c r="B1890" s="36">
        <f t="shared" si="44"/>
        <v>1885</v>
      </c>
      <c r="C1890" s="82"/>
      <c r="D1890" s="36"/>
    </row>
    <row r="1891" spans="2:4" x14ac:dyDescent="0.25">
      <c r="B1891" s="36">
        <f t="shared" si="44"/>
        <v>1886</v>
      </c>
      <c r="C1891" s="82"/>
      <c r="D1891" s="36"/>
    </row>
    <row r="1892" spans="2:4" x14ac:dyDescent="0.25">
      <c r="B1892" s="36">
        <f t="shared" si="44"/>
        <v>1887</v>
      </c>
      <c r="C1892" s="82"/>
      <c r="D1892" s="36"/>
    </row>
    <row r="1893" spans="2:4" x14ac:dyDescent="0.25">
      <c r="B1893" s="36">
        <f t="shared" si="44"/>
        <v>1888</v>
      </c>
      <c r="C1893" s="82"/>
      <c r="D1893" s="36"/>
    </row>
    <row r="1894" spans="2:4" x14ac:dyDescent="0.25">
      <c r="B1894" s="36">
        <f t="shared" si="44"/>
        <v>1889</v>
      </c>
      <c r="C1894" s="82"/>
      <c r="D1894" s="36"/>
    </row>
    <row r="1895" spans="2:4" x14ac:dyDescent="0.25">
      <c r="B1895" s="36">
        <f t="shared" si="44"/>
        <v>1890</v>
      </c>
      <c r="C1895" s="82"/>
      <c r="D1895" s="36"/>
    </row>
    <row r="1896" spans="2:4" x14ac:dyDescent="0.25">
      <c r="B1896" s="36">
        <f t="shared" si="44"/>
        <v>1891</v>
      </c>
      <c r="C1896" s="82"/>
      <c r="D1896" s="36"/>
    </row>
    <row r="1897" spans="2:4" x14ac:dyDescent="0.25">
      <c r="B1897" s="36">
        <f t="shared" si="44"/>
        <v>1892</v>
      </c>
      <c r="C1897" s="82"/>
      <c r="D1897" s="36"/>
    </row>
    <row r="1898" spans="2:4" x14ac:dyDescent="0.25">
      <c r="B1898" s="36">
        <f t="shared" si="44"/>
        <v>1893</v>
      </c>
      <c r="C1898" s="82"/>
      <c r="D1898" s="36"/>
    </row>
    <row r="1899" spans="2:4" x14ac:dyDescent="0.25">
      <c r="B1899" s="36">
        <f t="shared" si="44"/>
        <v>1894</v>
      </c>
      <c r="C1899" s="82"/>
      <c r="D1899" s="36"/>
    </row>
    <row r="1900" spans="2:4" x14ac:dyDescent="0.25">
      <c r="B1900" s="36">
        <f t="shared" si="44"/>
        <v>1895</v>
      </c>
      <c r="C1900" s="82"/>
      <c r="D1900" s="36"/>
    </row>
    <row r="1901" spans="2:4" x14ac:dyDescent="0.25">
      <c r="B1901" s="36">
        <f t="shared" si="44"/>
        <v>1896</v>
      </c>
      <c r="C1901" s="82"/>
      <c r="D1901" s="36"/>
    </row>
    <row r="1902" spans="2:4" x14ac:dyDescent="0.25">
      <c r="B1902" s="36">
        <f t="shared" si="44"/>
        <v>1897</v>
      </c>
      <c r="C1902" s="82"/>
      <c r="D1902" s="36"/>
    </row>
    <row r="1903" spans="2:4" x14ac:dyDescent="0.25">
      <c r="B1903" s="36">
        <f t="shared" si="44"/>
        <v>1898</v>
      </c>
      <c r="C1903" s="82"/>
      <c r="D1903" s="36"/>
    </row>
    <row r="1904" spans="2:4" x14ac:dyDescent="0.25">
      <c r="B1904" s="36">
        <f t="shared" si="44"/>
        <v>1899</v>
      </c>
      <c r="C1904" s="82"/>
      <c r="D1904" s="36"/>
    </row>
    <row r="1905" spans="2:4" x14ac:dyDescent="0.25">
      <c r="B1905" s="36">
        <f t="shared" si="44"/>
        <v>1900</v>
      </c>
      <c r="C1905" s="82"/>
      <c r="D1905" s="36"/>
    </row>
    <row r="1906" spans="2:4" x14ac:dyDescent="0.25">
      <c r="B1906" s="36">
        <f t="shared" si="44"/>
        <v>1901</v>
      </c>
      <c r="C1906" s="82"/>
      <c r="D1906" s="36"/>
    </row>
    <row r="1907" spans="2:4" x14ac:dyDescent="0.25">
      <c r="B1907" s="36">
        <f t="shared" si="44"/>
        <v>1902</v>
      </c>
      <c r="C1907" s="82"/>
      <c r="D1907" s="36"/>
    </row>
    <row r="1908" spans="2:4" x14ac:dyDescent="0.25">
      <c r="B1908" s="36">
        <f t="shared" si="44"/>
        <v>1903</v>
      </c>
      <c r="C1908" s="82"/>
      <c r="D1908" s="36"/>
    </row>
    <row r="1909" spans="2:4" x14ac:dyDescent="0.25">
      <c r="B1909" s="36">
        <f t="shared" si="44"/>
        <v>1904</v>
      </c>
      <c r="C1909" s="82"/>
      <c r="D1909" s="36"/>
    </row>
    <row r="1910" spans="2:4" x14ac:dyDescent="0.25">
      <c r="B1910" s="36">
        <f t="shared" si="44"/>
        <v>1905</v>
      </c>
      <c r="C1910" s="82"/>
      <c r="D1910" s="36"/>
    </row>
    <row r="1911" spans="2:4" x14ac:dyDescent="0.25">
      <c r="B1911" s="36">
        <f t="shared" si="44"/>
        <v>1906</v>
      </c>
      <c r="C1911" s="82"/>
      <c r="D1911" s="36"/>
    </row>
    <row r="1912" spans="2:4" x14ac:dyDescent="0.25">
      <c r="B1912" s="36">
        <f t="shared" si="44"/>
        <v>1907</v>
      </c>
      <c r="C1912" s="82"/>
      <c r="D1912" s="36"/>
    </row>
    <row r="1913" spans="2:4" x14ac:dyDescent="0.25">
      <c r="B1913" s="36">
        <f t="shared" si="44"/>
        <v>1908</v>
      </c>
      <c r="C1913" s="82"/>
      <c r="D1913" s="36"/>
    </row>
    <row r="1914" spans="2:4" x14ac:dyDescent="0.25">
      <c r="B1914" s="36">
        <f t="shared" si="44"/>
        <v>1909</v>
      </c>
      <c r="C1914" s="82"/>
      <c r="D1914" s="36"/>
    </row>
    <row r="1915" spans="2:4" x14ac:dyDescent="0.25">
      <c r="B1915" s="36">
        <f t="shared" si="44"/>
        <v>1910</v>
      </c>
      <c r="C1915" s="82"/>
      <c r="D1915" s="36"/>
    </row>
    <row r="1916" spans="2:4" x14ac:dyDescent="0.25">
      <c r="B1916" s="36">
        <f t="shared" si="44"/>
        <v>1911</v>
      </c>
      <c r="C1916" s="82"/>
      <c r="D1916" s="36"/>
    </row>
    <row r="1917" spans="2:4" x14ac:dyDescent="0.25">
      <c r="B1917" s="36">
        <f t="shared" si="44"/>
        <v>1912</v>
      </c>
      <c r="C1917" s="82"/>
      <c r="D1917" s="36"/>
    </row>
    <row r="1918" spans="2:4" x14ac:dyDescent="0.25">
      <c r="B1918" s="36">
        <f t="shared" si="44"/>
        <v>1913</v>
      </c>
      <c r="C1918" s="82"/>
      <c r="D1918" s="36"/>
    </row>
    <row r="1919" spans="2:4" x14ac:dyDescent="0.25">
      <c r="B1919" s="36">
        <f t="shared" si="44"/>
        <v>1914</v>
      </c>
      <c r="C1919" s="82"/>
      <c r="D1919" s="36"/>
    </row>
    <row r="1920" spans="2:4" x14ac:dyDescent="0.25">
      <c r="B1920" s="36">
        <f t="shared" si="44"/>
        <v>1915</v>
      </c>
      <c r="C1920" s="82"/>
      <c r="D1920" s="36"/>
    </row>
    <row r="1921" spans="2:4" x14ac:dyDescent="0.25">
      <c r="B1921" s="36">
        <f t="shared" si="44"/>
        <v>1916</v>
      </c>
      <c r="C1921" s="82"/>
      <c r="D1921" s="36"/>
    </row>
    <row r="1922" spans="2:4" x14ac:dyDescent="0.25">
      <c r="B1922" s="36">
        <f t="shared" si="44"/>
        <v>1917</v>
      </c>
      <c r="C1922" s="82"/>
      <c r="D1922" s="36"/>
    </row>
    <row r="1923" spans="2:4" x14ac:dyDescent="0.25">
      <c r="B1923" s="36">
        <f t="shared" si="44"/>
        <v>1918</v>
      </c>
      <c r="C1923" s="82"/>
      <c r="D1923" s="36"/>
    </row>
    <row r="1924" spans="2:4" x14ac:dyDescent="0.25">
      <c r="B1924" s="36">
        <f t="shared" si="44"/>
        <v>1919</v>
      </c>
      <c r="C1924" s="82"/>
      <c r="D1924" s="36"/>
    </row>
    <row r="1925" spans="2:4" x14ac:dyDescent="0.25">
      <c r="B1925" s="36">
        <f t="shared" si="44"/>
        <v>1920</v>
      </c>
      <c r="C1925" s="82"/>
      <c r="D1925" s="36"/>
    </row>
    <row r="1926" spans="2:4" x14ac:dyDescent="0.25">
      <c r="B1926" s="36">
        <f t="shared" si="44"/>
        <v>1921</v>
      </c>
      <c r="C1926" s="82"/>
      <c r="D1926" s="36"/>
    </row>
    <row r="1927" spans="2:4" x14ac:dyDescent="0.25">
      <c r="B1927" s="36">
        <f t="shared" ref="B1927:B1990" si="45">B1926+1</f>
        <v>1922</v>
      </c>
      <c r="C1927" s="82"/>
      <c r="D1927" s="36"/>
    </row>
    <row r="1928" spans="2:4" x14ac:dyDescent="0.25">
      <c r="B1928" s="36">
        <f t="shared" si="45"/>
        <v>1923</v>
      </c>
      <c r="C1928" s="82"/>
      <c r="D1928" s="36"/>
    </row>
    <row r="1929" spans="2:4" x14ac:dyDescent="0.25">
      <c r="B1929" s="36">
        <f t="shared" si="45"/>
        <v>1924</v>
      </c>
      <c r="C1929" s="82"/>
      <c r="D1929" s="36"/>
    </row>
    <row r="1930" spans="2:4" x14ac:dyDescent="0.25">
      <c r="B1930" s="36">
        <f t="shared" si="45"/>
        <v>1925</v>
      </c>
      <c r="C1930" s="82"/>
      <c r="D1930" s="36"/>
    </row>
    <row r="1931" spans="2:4" x14ac:dyDescent="0.25">
      <c r="B1931" s="36">
        <f t="shared" si="45"/>
        <v>1926</v>
      </c>
      <c r="C1931" s="82"/>
      <c r="D1931" s="36"/>
    </row>
    <row r="1932" spans="2:4" x14ac:dyDescent="0.25">
      <c r="B1932" s="36">
        <f t="shared" si="45"/>
        <v>1927</v>
      </c>
      <c r="C1932" s="82"/>
      <c r="D1932" s="36"/>
    </row>
    <row r="1933" spans="2:4" x14ac:dyDescent="0.25">
      <c r="B1933" s="36">
        <f t="shared" si="45"/>
        <v>1928</v>
      </c>
      <c r="C1933" s="82"/>
      <c r="D1933" s="36"/>
    </row>
    <row r="1934" spans="2:4" x14ac:dyDescent="0.25">
      <c r="B1934" s="36">
        <f t="shared" si="45"/>
        <v>1929</v>
      </c>
      <c r="C1934" s="82"/>
      <c r="D1934" s="36"/>
    </row>
    <row r="1935" spans="2:4" x14ac:dyDescent="0.25">
      <c r="B1935" s="36">
        <f t="shared" si="45"/>
        <v>1930</v>
      </c>
      <c r="C1935" s="82"/>
      <c r="D1935" s="36"/>
    </row>
    <row r="1936" spans="2:4" x14ac:dyDescent="0.25">
      <c r="B1936" s="36">
        <f t="shared" si="45"/>
        <v>1931</v>
      </c>
      <c r="C1936" s="82"/>
      <c r="D1936" s="36"/>
    </row>
    <row r="1937" spans="2:4" x14ac:dyDescent="0.25">
      <c r="B1937" s="36">
        <f t="shared" si="45"/>
        <v>1932</v>
      </c>
      <c r="C1937" s="82"/>
      <c r="D1937" s="36"/>
    </row>
    <row r="1938" spans="2:4" x14ac:dyDescent="0.25">
      <c r="B1938" s="36">
        <f t="shared" si="45"/>
        <v>1933</v>
      </c>
      <c r="C1938" s="82"/>
      <c r="D1938" s="36"/>
    </row>
    <row r="1939" spans="2:4" x14ac:dyDescent="0.25">
      <c r="B1939" s="36">
        <f t="shared" si="45"/>
        <v>1934</v>
      </c>
      <c r="C1939" s="82"/>
      <c r="D1939" s="36"/>
    </row>
    <row r="1940" spans="2:4" x14ac:dyDescent="0.25">
      <c r="B1940" s="36">
        <f t="shared" si="45"/>
        <v>1935</v>
      </c>
      <c r="C1940" s="82"/>
      <c r="D1940" s="36"/>
    </row>
    <row r="1941" spans="2:4" x14ac:dyDescent="0.25">
      <c r="B1941" s="36">
        <f t="shared" si="45"/>
        <v>1936</v>
      </c>
      <c r="C1941" s="82"/>
      <c r="D1941" s="36"/>
    </row>
    <row r="1942" spans="2:4" x14ac:dyDescent="0.25">
      <c r="B1942" s="36">
        <f t="shared" si="45"/>
        <v>1937</v>
      </c>
      <c r="C1942" s="82"/>
      <c r="D1942" s="36"/>
    </row>
    <row r="1943" spans="2:4" x14ac:dyDescent="0.25">
      <c r="B1943" s="36">
        <f t="shared" si="45"/>
        <v>1938</v>
      </c>
      <c r="C1943" s="82"/>
      <c r="D1943" s="36"/>
    </row>
    <row r="1944" spans="2:4" x14ac:dyDescent="0.25">
      <c r="B1944" s="36">
        <f t="shared" si="45"/>
        <v>1939</v>
      </c>
      <c r="C1944" s="82"/>
      <c r="D1944" s="36"/>
    </row>
    <row r="1945" spans="2:4" x14ac:dyDescent="0.25">
      <c r="B1945" s="36">
        <f t="shared" si="45"/>
        <v>1940</v>
      </c>
      <c r="C1945" s="82"/>
      <c r="D1945" s="36"/>
    </row>
    <row r="1946" spans="2:4" x14ac:dyDescent="0.25">
      <c r="B1946" s="36">
        <f t="shared" si="45"/>
        <v>1941</v>
      </c>
      <c r="C1946" s="82"/>
      <c r="D1946" s="36"/>
    </row>
    <row r="1947" spans="2:4" x14ac:dyDescent="0.25">
      <c r="B1947" s="36">
        <f t="shared" si="45"/>
        <v>1942</v>
      </c>
      <c r="C1947" s="82"/>
      <c r="D1947" s="36"/>
    </row>
    <row r="1948" spans="2:4" x14ac:dyDescent="0.25">
      <c r="B1948" s="36">
        <f t="shared" si="45"/>
        <v>1943</v>
      </c>
      <c r="C1948" s="82"/>
      <c r="D1948" s="36"/>
    </row>
    <row r="1949" spans="2:4" x14ac:dyDescent="0.25">
      <c r="B1949" s="36">
        <f t="shared" si="45"/>
        <v>1944</v>
      </c>
      <c r="C1949" s="82"/>
      <c r="D1949" s="36"/>
    </row>
    <row r="1950" spans="2:4" x14ac:dyDescent="0.25">
      <c r="B1950" s="36">
        <f t="shared" si="45"/>
        <v>1945</v>
      </c>
      <c r="C1950" s="82"/>
      <c r="D1950" s="36"/>
    </row>
    <row r="1951" spans="2:4" x14ac:dyDescent="0.25">
      <c r="B1951" s="36">
        <f t="shared" si="45"/>
        <v>1946</v>
      </c>
      <c r="C1951" s="82"/>
      <c r="D1951" s="36"/>
    </row>
    <row r="1952" spans="2:4" x14ac:dyDescent="0.25">
      <c r="B1952" s="36">
        <f t="shared" si="45"/>
        <v>1947</v>
      </c>
      <c r="C1952" s="82"/>
      <c r="D1952" s="36"/>
    </row>
    <row r="1953" spans="2:4" x14ac:dyDescent="0.25">
      <c r="B1953" s="36">
        <f t="shared" si="45"/>
        <v>1948</v>
      </c>
      <c r="C1953" s="82"/>
      <c r="D1953" s="36"/>
    </row>
    <row r="1954" spans="2:4" x14ac:dyDescent="0.25">
      <c r="B1954" s="36">
        <f t="shared" si="45"/>
        <v>1949</v>
      </c>
      <c r="C1954" s="82"/>
      <c r="D1954" s="36"/>
    </row>
    <row r="1955" spans="2:4" x14ac:dyDescent="0.25">
      <c r="B1955" s="36">
        <f t="shared" si="45"/>
        <v>1950</v>
      </c>
      <c r="C1955" s="82"/>
      <c r="D1955" s="36"/>
    </row>
    <row r="1956" spans="2:4" x14ac:dyDescent="0.25">
      <c r="B1956" s="36">
        <f t="shared" si="45"/>
        <v>1951</v>
      </c>
      <c r="C1956" s="82"/>
      <c r="D1956" s="36"/>
    </row>
    <row r="1957" spans="2:4" x14ac:dyDescent="0.25">
      <c r="B1957" s="36">
        <f t="shared" si="45"/>
        <v>1952</v>
      </c>
      <c r="C1957" s="82"/>
      <c r="D1957" s="36"/>
    </row>
    <row r="1958" spans="2:4" x14ac:dyDescent="0.25">
      <c r="B1958" s="36">
        <f t="shared" si="45"/>
        <v>1953</v>
      </c>
      <c r="C1958" s="82"/>
      <c r="D1958" s="36"/>
    </row>
    <row r="1959" spans="2:4" x14ac:dyDescent="0.25">
      <c r="B1959" s="36">
        <f t="shared" si="45"/>
        <v>1954</v>
      </c>
      <c r="C1959" s="82"/>
      <c r="D1959" s="36"/>
    </row>
    <row r="1960" spans="2:4" x14ac:dyDescent="0.25">
      <c r="B1960" s="36">
        <f t="shared" si="45"/>
        <v>1955</v>
      </c>
      <c r="C1960" s="82"/>
      <c r="D1960" s="36"/>
    </row>
    <row r="1961" spans="2:4" x14ac:dyDescent="0.25">
      <c r="B1961" s="36">
        <f t="shared" si="45"/>
        <v>1956</v>
      </c>
      <c r="C1961" s="82"/>
      <c r="D1961" s="36"/>
    </row>
    <row r="1962" spans="2:4" x14ac:dyDescent="0.25">
      <c r="B1962" s="36">
        <f t="shared" si="45"/>
        <v>1957</v>
      </c>
      <c r="C1962" s="82"/>
      <c r="D1962" s="36"/>
    </row>
    <row r="1963" spans="2:4" x14ac:dyDescent="0.25">
      <c r="B1963" s="36">
        <f t="shared" si="45"/>
        <v>1958</v>
      </c>
      <c r="C1963" s="82"/>
      <c r="D1963" s="36"/>
    </row>
    <row r="1964" spans="2:4" x14ac:dyDescent="0.25">
      <c r="B1964" s="36">
        <f t="shared" si="45"/>
        <v>1959</v>
      </c>
      <c r="C1964" s="82"/>
      <c r="D1964" s="36"/>
    </row>
    <row r="1965" spans="2:4" x14ac:dyDescent="0.25">
      <c r="B1965" s="36">
        <f t="shared" si="45"/>
        <v>1960</v>
      </c>
      <c r="C1965" s="82"/>
      <c r="D1965" s="36"/>
    </row>
    <row r="1966" spans="2:4" x14ac:dyDescent="0.25">
      <c r="B1966" s="36">
        <f t="shared" si="45"/>
        <v>1961</v>
      </c>
      <c r="C1966" s="82"/>
      <c r="D1966" s="36"/>
    </row>
    <row r="1967" spans="2:4" x14ac:dyDescent="0.25">
      <c r="B1967" s="36">
        <f t="shared" si="45"/>
        <v>1962</v>
      </c>
      <c r="C1967" s="82"/>
      <c r="D1967" s="36"/>
    </row>
    <row r="1968" spans="2:4" x14ac:dyDescent="0.25">
      <c r="B1968" s="36">
        <f t="shared" si="45"/>
        <v>1963</v>
      </c>
      <c r="C1968" s="82"/>
      <c r="D1968" s="36"/>
    </row>
    <row r="1969" spans="2:4" x14ac:dyDescent="0.25">
      <c r="B1969" s="36">
        <f t="shared" si="45"/>
        <v>1964</v>
      </c>
      <c r="C1969" s="82"/>
      <c r="D1969" s="36"/>
    </row>
    <row r="1970" spans="2:4" x14ac:dyDescent="0.25">
      <c r="B1970" s="36">
        <f t="shared" si="45"/>
        <v>1965</v>
      </c>
      <c r="C1970" s="82"/>
      <c r="D1970" s="36"/>
    </row>
    <row r="1971" spans="2:4" x14ac:dyDescent="0.25">
      <c r="B1971" s="36">
        <f t="shared" si="45"/>
        <v>1966</v>
      </c>
      <c r="C1971" s="82"/>
      <c r="D1971" s="36"/>
    </row>
    <row r="1972" spans="2:4" x14ac:dyDescent="0.25">
      <c r="B1972" s="36">
        <f t="shared" si="45"/>
        <v>1967</v>
      </c>
      <c r="C1972" s="82"/>
      <c r="D1972" s="36"/>
    </row>
    <row r="1973" spans="2:4" x14ac:dyDescent="0.25">
      <c r="B1973" s="36">
        <f t="shared" si="45"/>
        <v>1968</v>
      </c>
      <c r="C1973" s="82"/>
      <c r="D1973" s="36"/>
    </row>
    <row r="1974" spans="2:4" x14ac:dyDescent="0.25">
      <c r="B1974" s="36">
        <f t="shared" si="45"/>
        <v>1969</v>
      </c>
      <c r="C1974" s="82"/>
      <c r="D1974" s="36"/>
    </row>
    <row r="1975" spans="2:4" x14ac:dyDescent="0.25">
      <c r="B1975" s="36">
        <f t="shared" si="45"/>
        <v>1970</v>
      </c>
      <c r="C1975" s="82"/>
      <c r="D1975" s="36"/>
    </row>
    <row r="1976" spans="2:4" x14ac:dyDescent="0.25">
      <c r="B1976" s="36">
        <f t="shared" si="45"/>
        <v>1971</v>
      </c>
      <c r="C1976" s="82"/>
      <c r="D1976" s="36"/>
    </row>
    <row r="1977" spans="2:4" x14ac:dyDescent="0.25">
      <c r="B1977" s="36">
        <f t="shared" si="45"/>
        <v>1972</v>
      </c>
      <c r="C1977" s="82"/>
      <c r="D1977" s="36"/>
    </row>
    <row r="1978" spans="2:4" x14ac:dyDescent="0.25">
      <c r="B1978" s="36">
        <f t="shared" si="45"/>
        <v>1973</v>
      </c>
      <c r="C1978" s="82"/>
      <c r="D1978" s="36"/>
    </row>
    <row r="1979" spans="2:4" x14ac:dyDescent="0.25">
      <c r="B1979" s="36">
        <f t="shared" si="45"/>
        <v>1974</v>
      </c>
      <c r="C1979" s="82"/>
      <c r="D1979" s="36"/>
    </row>
    <row r="1980" spans="2:4" x14ac:dyDescent="0.25">
      <c r="B1980" s="36">
        <f t="shared" si="45"/>
        <v>1975</v>
      </c>
      <c r="C1980" s="82"/>
      <c r="D1980" s="36"/>
    </row>
    <row r="1981" spans="2:4" x14ac:dyDescent="0.25">
      <c r="B1981" s="36">
        <f t="shared" si="45"/>
        <v>1976</v>
      </c>
      <c r="C1981" s="82"/>
      <c r="D1981" s="36"/>
    </row>
    <row r="1982" spans="2:4" x14ac:dyDescent="0.25">
      <c r="B1982" s="36">
        <f t="shared" si="45"/>
        <v>1977</v>
      </c>
      <c r="C1982" s="82"/>
      <c r="D1982" s="36"/>
    </row>
    <row r="1983" spans="2:4" x14ac:dyDescent="0.25">
      <c r="B1983" s="36">
        <f t="shared" si="45"/>
        <v>1978</v>
      </c>
      <c r="C1983" s="82"/>
      <c r="D1983" s="36"/>
    </row>
    <row r="1984" spans="2:4" x14ac:dyDescent="0.25">
      <c r="B1984" s="36">
        <f t="shared" si="45"/>
        <v>1979</v>
      </c>
      <c r="C1984" s="82"/>
      <c r="D1984" s="36"/>
    </row>
    <row r="1985" spans="2:4" x14ac:dyDescent="0.25">
      <c r="B1985" s="36">
        <f t="shared" si="45"/>
        <v>1980</v>
      </c>
      <c r="C1985" s="82"/>
      <c r="D1985" s="36"/>
    </row>
    <row r="1986" spans="2:4" x14ac:dyDescent="0.25">
      <c r="B1986" s="36">
        <f t="shared" si="45"/>
        <v>1981</v>
      </c>
      <c r="C1986" s="82"/>
      <c r="D1986" s="36"/>
    </row>
    <row r="1987" spans="2:4" x14ac:dyDescent="0.25">
      <c r="B1987" s="36">
        <f t="shared" si="45"/>
        <v>1982</v>
      </c>
      <c r="C1987" s="82"/>
      <c r="D1987" s="36"/>
    </row>
    <row r="1988" spans="2:4" x14ac:dyDescent="0.25">
      <c r="B1988" s="36">
        <f t="shared" si="45"/>
        <v>1983</v>
      </c>
      <c r="C1988" s="82"/>
      <c r="D1988" s="36"/>
    </row>
    <row r="1989" spans="2:4" x14ac:dyDescent="0.25">
      <c r="B1989" s="36">
        <f t="shared" si="45"/>
        <v>1984</v>
      </c>
      <c r="C1989" s="82"/>
      <c r="D1989" s="36"/>
    </row>
    <row r="1990" spans="2:4" x14ac:dyDescent="0.25">
      <c r="B1990" s="36">
        <f t="shared" si="45"/>
        <v>1985</v>
      </c>
      <c r="C1990" s="82"/>
      <c r="D1990" s="36"/>
    </row>
    <row r="1991" spans="2:4" x14ac:dyDescent="0.25">
      <c r="B1991" s="36">
        <f t="shared" ref="B1991:B2005" si="46">B1990+1</f>
        <v>1986</v>
      </c>
      <c r="C1991" s="82"/>
      <c r="D1991" s="36"/>
    </row>
    <row r="1992" spans="2:4" x14ac:dyDescent="0.25">
      <c r="B1992" s="36">
        <f t="shared" si="46"/>
        <v>1987</v>
      </c>
      <c r="C1992" s="82"/>
      <c r="D1992" s="36"/>
    </row>
    <row r="1993" spans="2:4" x14ac:dyDescent="0.25">
      <c r="B1993" s="36">
        <f t="shared" si="46"/>
        <v>1988</v>
      </c>
      <c r="C1993" s="82"/>
      <c r="D1993" s="36"/>
    </row>
    <row r="1994" spans="2:4" x14ac:dyDescent="0.25">
      <c r="B1994" s="36">
        <f t="shared" si="46"/>
        <v>1989</v>
      </c>
      <c r="C1994" s="82"/>
      <c r="D1994" s="36"/>
    </row>
    <row r="1995" spans="2:4" x14ac:dyDescent="0.25">
      <c r="B1995" s="36">
        <f t="shared" si="46"/>
        <v>1990</v>
      </c>
      <c r="C1995" s="82"/>
      <c r="D1995" s="36"/>
    </row>
    <row r="1996" spans="2:4" x14ac:dyDescent="0.25">
      <c r="B1996" s="36">
        <f t="shared" si="46"/>
        <v>1991</v>
      </c>
      <c r="C1996" s="82"/>
      <c r="D1996" s="36"/>
    </row>
    <row r="1997" spans="2:4" x14ac:dyDescent="0.25">
      <c r="B1997" s="36">
        <f t="shared" si="46"/>
        <v>1992</v>
      </c>
      <c r="C1997" s="82"/>
      <c r="D1997" s="36"/>
    </row>
    <row r="1998" spans="2:4" x14ac:dyDescent="0.25">
      <c r="B1998" s="36">
        <f t="shared" si="46"/>
        <v>1993</v>
      </c>
      <c r="C1998" s="82"/>
      <c r="D1998" s="36"/>
    </row>
    <row r="1999" spans="2:4" x14ac:dyDescent="0.25">
      <c r="B1999" s="36">
        <f t="shared" si="46"/>
        <v>1994</v>
      </c>
      <c r="C1999" s="82"/>
      <c r="D1999" s="36"/>
    </row>
    <row r="2000" spans="2:4" x14ac:dyDescent="0.25">
      <c r="B2000" s="36">
        <f t="shared" si="46"/>
        <v>1995</v>
      </c>
      <c r="C2000" s="82"/>
      <c r="D2000" s="36"/>
    </row>
    <row r="2001" spans="2:4" x14ac:dyDescent="0.25">
      <c r="B2001" s="36">
        <f t="shared" si="46"/>
        <v>1996</v>
      </c>
      <c r="C2001" s="82"/>
      <c r="D2001" s="36"/>
    </row>
    <row r="2002" spans="2:4" x14ac:dyDescent="0.25">
      <c r="B2002" s="36">
        <f t="shared" si="46"/>
        <v>1997</v>
      </c>
      <c r="C2002" s="82"/>
      <c r="D2002" s="36"/>
    </row>
    <row r="2003" spans="2:4" x14ac:dyDescent="0.25">
      <c r="B2003" s="36">
        <f t="shared" si="46"/>
        <v>1998</v>
      </c>
      <c r="C2003" s="82"/>
      <c r="D2003" s="36"/>
    </row>
    <row r="2004" spans="2:4" x14ac:dyDescent="0.25">
      <c r="B2004" s="36">
        <f t="shared" si="46"/>
        <v>1999</v>
      </c>
      <c r="C2004" s="82"/>
      <c r="D2004" s="36"/>
    </row>
    <row r="2005" spans="2:4" x14ac:dyDescent="0.25">
      <c r="B2005" s="36">
        <f t="shared" si="46"/>
        <v>2000</v>
      </c>
      <c r="C2005" s="82"/>
      <c r="D2005" s="36"/>
    </row>
    <row r="2006" spans="2:4" x14ac:dyDescent="0.25">
      <c r="B2006" s="36"/>
      <c r="C2006" s="83"/>
      <c r="D2006" s="36"/>
    </row>
    <row r="2007" spans="2:4" x14ac:dyDescent="0.25">
      <c r="C2007" s="83"/>
    </row>
    <row r="2008" spans="2:4" x14ac:dyDescent="0.25">
      <c r="C2008" s="83"/>
    </row>
    <row r="2009" spans="2:4" x14ac:dyDescent="0.25">
      <c r="C2009" s="83"/>
    </row>
    <row r="2010" spans="2:4" x14ac:dyDescent="0.25">
      <c r="C2010" s="83"/>
    </row>
    <row r="2011" spans="2:4" x14ac:dyDescent="0.25">
      <c r="C2011" s="83"/>
    </row>
    <row r="2012" spans="2:4" x14ac:dyDescent="0.25">
      <c r="C2012" s="83"/>
    </row>
    <row r="2013" spans="2:4" x14ac:dyDescent="0.25">
      <c r="C2013" s="83"/>
    </row>
    <row r="2014" spans="2:4" x14ac:dyDescent="0.25">
      <c r="C2014" s="83"/>
    </row>
    <row r="2015" spans="2:4" x14ac:dyDescent="0.25">
      <c r="C2015" s="83"/>
    </row>
    <row r="2016" spans="2:4" x14ac:dyDescent="0.25">
      <c r="C2016" s="83"/>
    </row>
    <row r="2017" spans="3:3" x14ac:dyDescent="0.25">
      <c r="C2017" s="83"/>
    </row>
    <row r="2018" spans="3:3" x14ac:dyDescent="0.25">
      <c r="C2018" s="83"/>
    </row>
    <row r="2019" spans="3:3" x14ac:dyDescent="0.25">
      <c r="C2019" s="83"/>
    </row>
    <row r="2020" spans="3:3" x14ac:dyDescent="0.25">
      <c r="C2020" s="83"/>
    </row>
    <row r="2021" spans="3:3" x14ac:dyDescent="0.25">
      <c r="C2021" s="83"/>
    </row>
    <row r="2022" spans="3:3" x14ac:dyDescent="0.25">
      <c r="C2022" s="83"/>
    </row>
    <row r="2023" spans="3:3" x14ac:dyDescent="0.25">
      <c r="C2023" s="83"/>
    </row>
    <row r="2024" spans="3:3" x14ac:dyDescent="0.25">
      <c r="C2024" s="83"/>
    </row>
    <row r="2025" spans="3:3" x14ac:dyDescent="0.25">
      <c r="C2025" s="83"/>
    </row>
    <row r="2026" spans="3:3" x14ac:dyDescent="0.25">
      <c r="C2026" s="83"/>
    </row>
    <row r="2027" spans="3:3" x14ac:dyDescent="0.25">
      <c r="C2027" s="83"/>
    </row>
    <row r="2028" spans="3:3" x14ac:dyDescent="0.25">
      <c r="C2028" s="83"/>
    </row>
    <row r="2029" spans="3:3" x14ac:dyDescent="0.25">
      <c r="C2029" s="83"/>
    </row>
    <row r="2030" spans="3:3" x14ac:dyDescent="0.25">
      <c r="C2030" s="83"/>
    </row>
    <row r="2031" spans="3:3" x14ac:dyDescent="0.25">
      <c r="C2031" s="83"/>
    </row>
    <row r="2032" spans="3:3" x14ac:dyDescent="0.25">
      <c r="C2032" s="83"/>
    </row>
    <row r="2033" spans="3:3" x14ac:dyDescent="0.25">
      <c r="C2033" s="83"/>
    </row>
    <row r="2034" spans="3:3" x14ac:dyDescent="0.25">
      <c r="C2034" s="83"/>
    </row>
    <row r="2035" spans="3:3" x14ac:dyDescent="0.25">
      <c r="C2035" s="83"/>
    </row>
    <row r="2036" spans="3:3" x14ac:dyDescent="0.25">
      <c r="C2036" s="83"/>
    </row>
    <row r="2037" spans="3:3" x14ac:dyDescent="0.25">
      <c r="C2037" s="83"/>
    </row>
    <row r="2038" spans="3:3" x14ac:dyDescent="0.25">
      <c r="C2038" s="83"/>
    </row>
    <row r="2039" spans="3:3" x14ac:dyDescent="0.25">
      <c r="C2039" s="83"/>
    </row>
    <row r="2040" spans="3:3" x14ac:dyDescent="0.25">
      <c r="C2040" s="83"/>
    </row>
    <row r="2041" spans="3:3" x14ac:dyDescent="0.25">
      <c r="C2041" s="83"/>
    </row>
    <row r="2042" spans="3:3" x14ac:dyDescent="0.25">
      <c r="C2042" s="83"/>
    </row>
    <row r="2043" spans="3:3" x14ac:dyDescent="0.25">
      <c r="C2043" s="83"/>
    </row>
    <row r="2044" spans="3:3" x14ac:dyDescent="0.25">
      <c r="C2044" s="83"/>
    </row>
    <row r="2045" spans="3:3" x14ac:dyDescent="0.25">
      <c r="C2045" s="83"/>
    </row>
    <row r="2046" spans="3:3" x14ac:dyDescent="0.25">
      <c r="C2046" s="83"/>
    </row>
    <row r="2047" spans="3:3" x14ac:dyDescent="0.25">
      <c r="C2047" s="83"/>
    </row>
    <row r="2048" spans="3:3" x14ac:dyDescent="0.25">
      <c r="C2048" s="83"/>
    </row>
    <row r="2049" spans="3:3" x14ac:dyDescent="0.25">
      <c r="C2049" s="83"/>
    </row>
    <row r="2050" spans="3:3" x14ac:dyDescent="0.25">
      <c r="C2050" s="83"/>
    </row>
    <row r="2051" spans="3:3" x14ac:dyDescent="0.25">
      <c r="C2051" s="83"/>
    </row>
    <row r="2052" spans="3:3" x14ac:dyDescent="0.25">
      <c r="C2052" s="83"/>
    </row>
    <row r="2053" spans="3:3" x14ac:dyDescent="0.25">
      <c r="C2053" s="83"/>
    </row>
    <row r="2054" spans="3:3" x14ac:dyDescent="0.25">
      <c r="C2054" s="83"/>
    </row>
    <row r="2055" spans="3:3" x14ac:dyDescent="0.25">
      <c r="C2055" s="83"/>
    </row>
    <row r="2056" spans="3:3" x14ac:dyDescent="0.25">
      <c r="C2056" s="83"/>
    </row>
    <row r="2057" spans="3:3" x14ac:dyDescent="0.25">
      <c r="C2057" s="83"/>
    </row>
    <row r="2058" spans="3:3" x14ac:dyDescent="0.25">
      <c r="C2058" s="83"/>
    </row>
    <row r="2059" spans="3:3" x14ac:dyDescent="0.25">
      <c r="C2059" s="83"/>
    </row>
    <row r="2060" spans="3:3" x14ac:dyDescent="0.25">
      <c r="C2060" s="83"/>
    </row>
    <row r="2061" spans="3:3" x14ac:dyDescent="0.25">
      <c r="C2061" s="83"/>
    </row>
    <row r="2062" spans="3:3" x14ac:dyDescent="0.25">
      <c r="C2062" s="83"/>
    </row>
    <row r="2063" spans="3:3" x14ac:dyDescent="0.25">
      <c r="C2063" s="83"/>
    </row>
    <row r="2064" spans="3:3" x14ac:dyDescent="0.25">
      <c r="C2064" s="83"/>
    </row>
    <row r="2065" spans="3:3" x14ac:dyDescent="0.25">
      <c r="C2065" s="83"/>
    </row>
    <row r="2066" spans="3:3" x14ac:dyDescent="0.25">
      <c r="C2066" s="83"/>
    </row>
    <row r="2067" spans="3:3" x14ac:dyDescent="0.25">
      <c r="C2067" s="83"/>
    </row>
    <row r="2068" spans="3:3" x14ac:dyDescent="0.25">
      <c r="C2068" s="83"/>
    </row>
    <row r="2069" spans="3:3" x14ac:dyDescent="0.25">
      <c r="C2069" s="83"/>
    </row>
    <row r="2070" spans="3:3" x14ac:dyDescent="0.25">
      <c r="C2070" s="83"/>
    </row>
    <row r="2071" spans="3:3" x14ac:dyDescent="0.25">
      <c r="C2071" s="83"/>
    </row>
    <row r="2072" spans="3:3" x14ac:dyDescent="0.25">
      <c r="C2072" s="83"/>
    </row>
    <row r="2073" spans="3:3" x14ac:dyDescent="0.25">
      <c r="C2073" s="83"/>
    </row>
    <row r="2074" spans="3:3" x14ac:dyDescent="0.25">
      <c r="C2074" s="83"/>
    </row>
    <row r="2075" spans="3:3" x14ac:dyDescent="0.25">
      <c r="C2075" s="83"/>
    </row>
    <row r="2076" spans="3:3" x14ac:dyDescent="0.25">
      <c r="C2076" s="83"/>
    </row>
    <row r="2077" spans="3:3" x14ac:dyDescent="0.25">
      <c r="C2077" s="83"/>
    </row>
    <row r="2078" spans="3:3" x14ac:dyDescent="0.25">
      <c r="C2078" s="83"/>
    </row>
    <row r="2079" spans="3:3" x14ac:dyDescent="0.25">
      <c r="C2079" s="83"/>
    </row>
    <row r="2080" spans="3:3" x14ac:dyDescent="0.25">
      <c r="C2080" s="83"/>
    </row>
    <row r="2081" spans="3:3" x14ac:dyDescent="0.25">
      <c r="C2081" s="83"/>
    </row>
    <row r="2082" spans="3:3" x14ac:dyDescent="0.25">
      <c r="C2082" s="83"/>
    </row>
    <row r="2083" spans="3:3" x14ac:dyDescent="0.25">
      <c r="C2083" s="83"/>
    </row>
    <row r="2084" spans="3:3" x14ac:dyDescent="0.25">
      <c r="C2084" s="83"/>
    </row>
    <row r="2085" spans="3:3" x14ac:dyDescent="0.25">
      <c r="C2085" s="83"/>
    </row>
    <row r="2086" spans="3:3" x14ac:dyDescent="0.25">
      <c r="C2086" s="83"/>
    </row>
    <row r="2087" spans="3:3" x14ac:dyDescent="0.25">
      <c r="C2087" s="83"/>
    </row>
    <row r="2088" spans="3:3" x14ac:dyDescent="0.25">
      <c r="C2088" s="83"/>
    </row>
    <row r="2089" spans="3:3" x14ac:dyDescent="0.25">
      <c r="C2089" s="83"/>
    </row>
    <row r="2090" spans="3:3" x14ac:dyDescent="0.25">
      <c r="C2090" s="83"/>
    </row>
    <row r="2091" spans="3:3" x14ac:dyDescent="0.25">
      <c r="C2091" s="83"/>
    </row>
    <row r="2092" spans="3:3" x14ac:dyDescent="0.25">
      <c r="C2092" s="83"/>
    </row>
    <row r="2093" spans="3:3" x14ac:dyDescent="0.25">
      <c r="C2093" s="83"/>
    </row>
    <row r="2094" spans="3:3" x14ac:dyDescent="0.25">
      <c r="C2094" s="83"/>
    </row>
    <row r="2095" spans="3:3" x14ac:dyDescent="0.25">
      <c r="C2095" s="83"/>
    </row>
    <row r="2096" spans="3:3" x14ac:dyDescent="0.25">
      <c r="C2096" s="83"/>
    </row>
    <row r="2097" spans="3:3" x14ac:dyDescent="0.25">
      <c r="C2097" s="83"/>
    </row>
    <row r="2098" spans="3:3" x14ac:dyDescent="0.25">
      <c r="C2098" s="83"/>
    </row>
    <row r="2099" spans="3:3" x14ac:dyDescent="0.25">
      <c r="C2099" s="83"/>
    </row>
    <row r="2100" spans="3:3" x14ac:dyDescent="0.25">
      <c r="C2100" s="83"/>
    </row>
    <row r="2101" spans="3:3" x14ac:dyDescent="0.25">
      <c r="C2101" s="83"/>
    </row>
    <row r="2102" spans="3:3" x14ac:dyDescent="0.25">
      <c r="C2102" s="83"/>
    </row>
    <row r="2103" spans="3:3" x14ac:dyDescent="0.25">
      <c r="C2103" s="83"/>
    </row>
    <row r="2104" spans="3:3" x14ac:dyDescent="0.25">
      <c r="C2104" s="83"/>
    </row>
    <row r="2105" spans="3:3" x14ac:dyDescent="0.25">
      <c r="C2105" s="83"/>
    </row>
    <row r="2106" spans="3:3" x14ac:dyDescent="0.25">
      <c r="C2106" s="83"/>
    </row>
    <row r="2107" spans="3:3" x14ac:dyDescent="0.25">
      <c r="C2107" s="83"/>
    </row>
    <row r="2108" spans="3:3" x14ac:dyDescent="0.25">
      <c r="C2108" s="83"/>
    </row>
    <row r="2109" spans="3:3" x14ac:dyDescent="0.25">
      <c r="C2109" s="83"/>
    </row>
    <row r="2110" spans="3:3" x14ac:dyDescent="0.25">
      <c r="C2110" s="83"/>
    </row>
    <row r="2111" spans="3:3" x14ac:dyDescent="0.25">
      <c r="C2111" s="83"/>
    </row>
    <row r="2112" spans="3:3" x14ac:dyDescent="0.25">
      <c r="C2112" s="83"/>
    </row>
    <row r="2113" spans="3:3" x14ac:dyDescent="0.25">
      <c r="C2113" s="83"/>
    </row>
    <row r="2114" spans="3:3" x14ac:dyDescent="0.25">
      <c r="C2114" s="83"/>
    </row>
    <row r="2115" spans="3:3" x14ac:dyDescent="0.25">
      <c r="C2115" s="83"/>
    </row>
    <row r="2116" spans="3:3" x14ac:dyDescent="0.25">
      <c r="C2116" s="83"/>
    </row>
    <row r="2117" spans="3:3" x14ac:dyDescent="0.25">
      <c r="C2117" s="83"/>
    </row>
    <row r="2118" spans="3:3" x14ac:dyDescent="0.25">
      <c r="C2118" s="83"/>
    </row>
    <row r="2119" spans="3:3" x14ac:dyDescent="0.25">
      <c r="C2119" s="83"/>
    </row>
    <row r="2120" spans="3:3" x14ac:dyDescent="0.25">
      <c r="C2120" s="83"/>
    </row>
    <row r="2121" spans="3:3" x14ac:dyDescent="0.25">
      <c r="C2121" s="83"/>
    </row>
    <row r="2122" spans="3:3" x14ac:dyDescent="0.25">
      <c r="C2122" s="83"/>
    </row>
    <row r="2123" spans="3:3" x14ac:dyDescent="0.25">
      <c r="C2123" s="83"/>
    </row>
    <row r="2124" spans="3:3" x14ac:dyDescent="0.25">
      <c r="C2124" s="83"/>
    </row>
    <row r="2125" spans="3:3" x14ac:dyDescent="0.25">
      <c r="C2125" s="83"/>
    </row>
    <row r="2126" spans="3:3" x14ac:dyDescent="0.25">
      <c r="C2126" s="83"/>
    </row>
    <row r="2127" spans="3:3" x14ac:dyDescent="0.25">
      <c r="C2127" s="83"/>
    </row>
    <row r="2128" spans="3:3" x14ac:dyDescent="0.25">
      <c r="C2128" s="83"/>
    </row>
    <row r="2129" spans="3:3" x14ac:dyDescent="0.25">
      <c r="C2129" s="83"/>
    </row>
    <row r="2130" spans="3:3" x14ac:dyDescent="0.25">
      <c r="C2130" s="83"/>
    </row>
    <row r="2131" spans="3:3" x14ac:dyDescent="0.25">
      <c r="C2131" s="83"/>
    </row>
    <row r="2132" spans="3:3" x14ac:dyDescent="0.25">
      <c r="C2132" s="83"/>
    </row>
    <row r="2133" spans="3:3" x14ac:dyDescent="0.25">
      <c r="C2133" s="83"/>
    </row>
    <row r="2134" spans="3:3" x14ac:dyDescent="0.25">
      <c r="C2134" s="83"/>
    </row>
    <row r="2135" spans="3:3" x14ac:dyDescent="0.25">
      <c r="C2135" s="83"/>
    </row>
    <row r="2136" spans="3:3" x14ac:dyDescent="0.25">
      <c r="C2136" s="83"/>
    </row>
    <row r="2137" spans="3:3" x14ac:dyDescent="0.25">
      <c r="C2137" s="83"/>
    </row>
    <row r="2138" spans="3:3" x14ac:dyDescent="0.25">
      <c r="C2138" s="83"/>
    </row>
    <row r="2139" spans="3:3" x14ac:dyDescent="0.25">
      <c r="C2139" s="83"/>
    </row>
    <row r="2140" spans="3:3" x14ac:dyDescent="0.25">
      <c r="C2140" s="83"/>
    </row>
    <row r="2141" spans="3:3" x14ac:dyDescent="0.25">
      <c r="C2141" s="83"/>
    </row>
    <row r="2142" spans="3:3" x14ac:dyDescent="0.25">
      <c r="C2142" s="83"/>
    </row>
    <row r="2143" spans="3:3" x14ac:dyDescent="0.25">
      <c r="C2143" s="83"/>
    </row>
    <row r="2144" spans="3:3" x14ac:dyDescent="0.25">
      <c r="C2144" s="83"/>
    </row>
    <row r="2145" spans="3:3" x14ac:dyDescent="0.25">
      <c r="C2145" s="83"/>
    </row>
    <row r="2146" spans="3:3" x14ac:dyDescent="0.25">
      <c r="C2146" s="83"/>
    </row>
    <row r="2147" spans="3:3" x14ac:dyDescent="0.25">
      <c r="C2147" s="83"/>
    </row>
    <row r="2148" spans="3:3" x14ac:dyDescent="0.25">
      <c r="C2148" s="83"/>
    </row>
    <row r="2149" spans="3:3" x14ac:dyDescent="0.25">
      <c r="C2149" s="83"/>
    </row>
    <row r="2150" spans="3:3" x14ac:dyDescent="0.25">
      <c r="C2150" s="83"/>
    </row>
    <row r="2151" spans="3:3" x14ac:dyDescent="0.25">
      <c r="C2151" s="83"/>
    </row>
    <row r="2152" spans="3:3" x14ac:dyDescent="0.25">
      <c r="C2152" s="83"/>
    </row>
    <row r="2153" spans="3:3" x14ac:dyDescent="0.25">
      <c r="C2153" s="83"/>
    </row>
    <row r="2154" spans="3:3" x14ac:dyDescent="0.25">
      <c r="C2154" s="83"/>
    </row>
    <row r="2155" spans="3:3" x14ac:dyDescent="0.25">
      <c r="C2155" s="83"/>
    </row>
    <row r="2156" spans="3:3" x14ac:dyDescent="0.25">
      <c r="C2156" s="83"/>
    </row>
    <row r="2157" spans="3:3" x14ac:dyDescent="0.25">
      <c r="C2157" s="83"/>
    </row>
    <row r="2158" spans="3:3" x14ac:dyDescent="0.25">
      <c r="C2158" s="83"/>
    </row>
    <row r="2159" spans="3:3" x14ac:dyDescent="0.25">
      <c r="C2159" s="83"/>
    </row>
    <row r="2160" spans="3:3" x14ac:dyDescent="0.25">
      <c r="C2160" s="83"/>
    </row>
    <row r="2161" spans="3:3" x14ac:dyDescent="0.25">
      <c r="C2161" s="83"/>
    </row>
    <row r="2162" spans="3:3" x14ac:dyDescent="0.25">
      <c r="C2162" s="83"/>
    </row>
    <row r="2163" spans="3:3" x14ac:dyDescent="0.25">
      <c r="C2163" s="83"/>
    </row>
    <row r="2164" spans="3:3" x14ac:dyDescent="0.25">
      <c r="C2164" s="83"/>
    </row>
    <row r="2165" spans="3:3" x14ac:dyDescent="0.25">
      <c r="C2165" s="83"/>
    </row>
    <row r="2166" spans="3:3" x14ac:dyDescent="0.25">
      <c r="C2166" s="83"/>
    </row>
    <row r="2167" spans="3:3" x14ac:dyDescent="0.25">
      <c r="C2167" s="83"/>
    </row>
    <row r="2168" spans="3:3" x14ac:dyDescent="0.25">
      <c r="C2168" s="83"/>
    </row>
    <row r="2169" spans="3:3" x14ac:dyDescent="0.25">
      <c r="C2169" s="83"/>
    </row>
    <row r="2170" spans="3:3" x14ac:dyDescent="0.25">
      <c r="C2170" s="83"/>
    </row>
    <row r="2171" spans="3:3" x14ac:dyDescent="0.25">
      <c r="C2171" s="83"/>
    </row>
    <row r="2172" spans="3:3" x14ac:dyDescent="0.25">
      <c r="C2172" s="83"/>
    </row>
    <row r="2173" spans="3:3" x14ac:dyDescent="0.25">
      <c r="C2173" s="83"/>
    </row>
    <row r="2174" spans="3:3" x14ac:dyDescent="0.25">
      <c r="C2174" s="83"/>
    </row>
    <row r="2175" spans="3:3" x14ac:dyDescent="0.25">
      <c r="C2175" s="83"/>
    </row>
    <row r="2176" spans="3:3" x14ac:dyDescent="0.25">
      <c r="C2176" s="83"/>
    </row>
    <row r="2177" spans="3:3" x14ac:dyDescent="0.25">
      <c r="C2177" s="83"/>
    </row>
    <row r="2178" spans="3:3" x14ac:dyDescent="0.25">
      <c r="C2178" s="83"/>
    </row>
    <row r="2179" spans="3:3" x14ac:dyDescent="0.25">
      <c r="C2179" s="83"/>
    </row>
    <row r="2180" spans="3:3" x14ac:dyDescent="0.25">
      <c r="C2180" s="83"/>
    </row>
    <row r="2181" spans="3:3" x14ac:dyDescent="0.25">
      <c r="C2181" s="83"/>
    </row>
    <row r="2182" spans="3:3" x14ac:dyDescent="0.25">
      <c r="C2182" s="83"/>
    </row>
    <row r="2183" spans="3:3" x14ac:dyDescent="0.25">
      <c r="C2183" s="83"/>
    </row>
    <row r="2184" spans="3:3" x14ac:dyDescent="0.25">
      <c r="C2184" s="83"/>
    </row>
    <row r="2185" spans="3:3" x14ac:dyDescent="0.25">
      <c r="C2185" s="83"/>
    </row>
    <row r="2186" spans="3:3" x14ac:dyDescent="0.25">
      <c r="C2186" s="83"/>
    </row>
    <row r="2187" spans="3:3" x14ac:dyDescent="0.25">
      <c r="C2187" s="83"/>
    </row>
    <row r="2188" spans="3:3" x14ac:dyDescent="0.25">
      <c r="C2188" s="83"/>
    </row>
    <row r="2189" spans="3:3" x14ac:dyDescent="0.25">
      <c r="C2189" s="83"/>
    </row>
    <row r="2190" spans="3:3" x14ac:dyDescent="0.25">
      <c r="C2190" s="83"/>
    </row>
    <row r="2191" spans="3:3" x14ac:dyDescent="0.25">
      <c r="C2191" s="83"/>
    </row>
    <row r="2192" spans="3:3" x14ac:dyDescent="0.25">
      <c r="C2192" s="83"/>
    </row>
    <row r="2193" spans="3:3" x14ac:dyDescent="0.25">
      <c r="C2193" s="83"/>
    </row>
    <row r="2194" spans="3:3" x14ac:dyDescent="0.25">
      <c r="C2194" s="83"/>
    </row>
    <row r="2195" spans="3:3" x14ac:dyDescent="0.25">
      <c r="C2195" s="83"/>
    </row>
    <row r="2196" spans="3:3" x14ac:dyDescent="0.25">
      <c r="C2196" s="83"/>
    </row>
    <row r="2197" spans="3:3" x14ac:dyDescent="0.25">
      <c r="C2197" s="83"/>
    </row>
    <row r="2198" spans="3:3" x14ac:dyDescent="0.25">
      <c r="C2198" s="83"/>
    </row>
    <row r="2199" spans="3:3" x14ac:dyDescent="0.25">
      <c r="C2199" s="83"/>
    </row>
    <row r="2200" spans="3:3" x14ac:dyDescent="0.25">
      <c r="C2200" s="83"/>
    </row>
    <row r="2201" spans="3:3" x14ac:dyDescent="0.25">
      <c r="C2201" s="83"/>
    </row>
    <row r="2202" spans="3:3" x14ac:dyDescent="0.25">
      <c r="C2202" s="83"/>
    </row>
    <row r="2203" spans="3:3" x14ac:dyDescent="0.25">
      <c r="C2203" s="83"/>
    </row>
    <row r="2204" spans="3:3" x14ac:dyDescent="0.25">
      <c r="C2204" s="83"/>
    </row>
    <row r="2205" spans="3:3" x14ac:dyDescent="0.25">
      <c r="C2205" s="83"/>
    </row>
    <row r="2206" spans="3:3" x14ac:dyDescent="0.25">
      <c r="C2206" s="83"/>
    </row>
    <row r="2207" spans="3:3" x14ac:dyDescent="0.25">
      <c r="C2207" s="83"/>
    </row>
    <row r="2208" spans="3:3" x14ac:dyDescent="0.25">
      <c r="C2208" s="83"/>
    </row>
    <row r="2209" spans="3:3" x14ac:dyDescent="0.25">
      <c r="C2209" s="83"/>
    </row>
    <row r="2210" spans="3:3" x14ac:dyDescent="0.25">
      <c r="C2210" s="83"/>
    </row>
    <row r="2211" spans="3:3" x14ac:dyDescent="0.25">
      <c r="C2211" s="83"/>
    </row>
    <row r="2212" spans="3:3" x14ac:dyDescent="0.25">
      <c r="C2212" s="83"/>
    </row>
    <row r="2213" spans="3:3" x14ac:dyDescent="0.25">
      <c r="C2213" s="83"/>
    </row>
    <row r="2214" spans="3:3" x14ac:dyDescent="0.25">
      <c r="C2214" s="83"/>
    </row>
    <row r="2215" spans="3:3" x14ac:dyDescent="0.25">
      <c r="C2215" s="83"/>
    </row>
    <row r="2216" spans="3:3" x14ac:dyDescent="0.25">
      <c r="C2216" s="83"/>
    </row>
    <row r="2217" spans="3:3" x14ac:dyDescent="0.25">
      <c r="C2217" s="83"/>
    </row>
    <row r="2218" spans="3:3" x14ac:dyDescent="0.25">
      <c r="C2218" s="83"/>
    </row>
    <row r="2219" spans="3:3" x14ac:dyDescent="0.25">
      <c r="C2219" s="83"/>
    </row>
    <row r="2220" spans="3:3" x14ac:dyDescent="0.25">
      <c r="C2220" s="83"/>
    </row>
    <row r="2221" spans="3:3" x14ac:dyDescent="0.25">
      <c r="C2221" s="83"/>
    </row>
    <row r="2222" spans="3:3" x14ac:dyDescent="0.25">
      <c r="C2222" s="83"/>
    </row>
    <row r="2223" spans="3:3" x14ac:dyDescent="0.25">
      <c r="C2223" s="83"/>
    </row>
    <row r="2224" spans="3:3" x14ac:dyDescent="0.25">
      <c r="C2224" s="83"/>
    </row>
    <row r="2225" spans="3:3" x14ac:dyDescent="0.25">
      <c r="C2225" s="83"/>
    </row>
    <row r="2226" spans="3:3" x14ac:dyDescent="0.25">
      <c r="C2226" s="83"/>
    </row>
    <row r="2227" spans="3:3" x14ac:dyDescent="0.25">
      <c r="C2227" s="83"/>
    </row>
    <row r="2228" spans="3:3" x14ac:dyDescent="0.25">
      <c r="C2228" s="83"/>
    </row>
    <row r="2229" spans="3:3" x14ac:dyDescent="0.25">
      <c r="C2229" s="83"/>
    </row>
    <row r="2230" spans="3:3" x14ac:dyDescent="0.25">
      <c r="C2230" s="83"/>
    </row>
    <row r="2231" spans="3:3" x14ac:dyDescent="0.25">
      <c r="C2231" s="83"/>
    </row>
    <row r="2232" spans="3:3" x14ac:dyDescent="0.25">
      <c r="C2232" s="83"/>
    </row>
    <row r="2233" spans="3:3" x14ac:dyDescent="0.25">
      <c r="C2233" s="83"/>
    </row>
    <row r="2234" spans="3:3" x14ac:dyDescent="0.25">
      <c r="C2234" s="83"/>
    </row>
    <row r="2235" spans="3:3" x14ac:dyDescent="0.25">
      <c r="C2235" s="83"/>
    </row>
    <row r="2236" spans="3:3" x14ac:dyDescent="0.25">
      <c r="C2236" s="83"/>
    </row>
    <row r="2237" spans="3:3" x14ac:dyDescent="0.25">
      <c r="C2237" s="83"/>
    </row>
    <row r="2238" spans="3:3" x14ac:dyDescent="0.25">
      <c r="C2238" s="83"/>
    </row>
    <row r="2239" spans="3:3" x14ac:dyDescent="0.25">
      <c r="C2239" s="83"/>
    </row>
    <row r="2240" spans="3:3" x14ac:dyDescent="0.25">
      <c r="C2240" s="83"/>
    </row>
    <row r="2241" spans="3:3" x14ac:dyDescent="0.25">
      <c r="C2241" s="83"/>
    </row>
    <row r="2242" spans="3:3" x14ac:dyDescent="0.25">
      <c r="C2242" s="83"/>
    </row>
    <row r="2243" spans="3:3" x14ac:dyDescent="0.25">
      <c r="C2243" s="83"/>
    </row>
    <row r="2244" spans="3:3" x14ac:dyDescent="0.25">
      <c r="C2244" s="83"/>
    </row>
    <row r="2245" spans="3:3" x14ac:dyDescent="0.25">
      <c r="C2245" s="83"/>
    </row>
    <row r="2246" spans="3:3" x14ac:dyDescent="0.25">
      <c r="C2246" s="83"/>
    </row>
    <row r="2247" spans="3:3" x14ac:dyDescent="0.25">
      <c r="C2247" s="83"/>
    </row>
    <row r="2248" spans="3:3" x14ac:dyDescent="0.25">
      <c r="C2248" s="83"/>
    </row>
    <row r="2249" spans="3:3" x14ac:dyDescent="0.25">
      <c r="C2249" s="83"/>
    </row>
    <row r="2250" spans="3:3" x14ac:dyDescent="0.25">
      <c r="C2250" s="83"/>
    </row>
    <row r="2251" spans="3:3" x14ac:dyDescent="0.25">
      <c r="C2251" s="83"/>
    </row>
    <row r="2252" spans="3:3" x14ac:dyDescent="0.25">
      <c r="C2252" s="83"/>
    </row>
    <row r="2253" spans="3:3" x14ac:dyDescent="0.25">
      <c r="C2253" s="83"/>
    </row>
    <row r="2254" spans="3:3" x14ac:dyDescent="0.25">
      <c r="C2254" s="83"/>
    </row>
    <row r="2255" spans="3:3" x14ac:dyDescent="0.25">
      <c r="C2255" s="83"/>
    </row>
    <row r="2256" spans="3:3" x14ac:dyDescent="0.25">
      <c r="C2256" s="83"/>
    </row>
    <row r="2257" spans="3:3" x14ac:dyDescent="0.25">
      <c r="C2257" s="83"/>
    </row>
    <row r="2258" spans="3:3" x14ac:dyDescent="0.25">
      <c r="C2258" s="83"/>
    </row>
    <row r="2259" spans="3:3" x14ac:dyDescent="0.25">
      <c r="C2259" s="83"/>
    </row>
    <row r="2260" spans="3:3" x14ac:dyDescent="0.25">
      <c r="C2260" s="83"/>
    </row>
    <row r="2261" spans="3:3" x14ac:dyDescent="0.25">
      <c r="C2261" s="83"/>
    </row>
    <row r="2262" spans="3:3" x14ac:dyDescent="0.25">
      <c r="C2262" s="83"/>
    </row>
    <row r="2263" spans="3:3" x14ac:dyDescent="0.25">
      <c r="C2263" s="83"/>
    </row>
    <row r="2264" spans="3:3" x14ac:dyDescent="0.25">
      <c r="C2264" s="83"/>
    </row>
    <row r="2265" spans="3:3" x14ac:dyDescent="0.25">
      <c r="C2265" s="83"/>
    </row>
    <row r="2266" spans="3:3" x14ac:dyDescent="0.25">
      <c r="C2266" s="83"/>
    </row>
    <row r="2267" spans="3:3" x14ac:dyDescent="0.25">
      <c r="C2267" s="83"/>
    </row>
    <row r="2268" spans="3:3" x14ac:dyDescent="0.25">
      <c r="C2268" s="83"/>
    </row>
    <row r="2269" spans="3:3" x14ac:dyDescent="0.25">
      <c r="C2269" s="83"/>
    </row>
    <row r="2270" spans="3:3" x14ac:dyDescent="0.25">
      <c r="C2270" s="83"/>
    </row>
    <row r="2271" spans="3:3" x14ac:dyDescent="0.25">
      <c r="C2271" s="83"/>
    </row>
    <row r="2272" spans="3:3" x14ac:dyDescent="0.25">
      <c r="C2272" s="83"/>
    </row>
    <row r="2273" spans="3:3" x14ac:dyDescent="0.25">
      <c r="C2273" s="83"/>
    </row>
    <row r="2274" spans="3:3" x14ac:dyDescent="0.25">
      <c r="C2274" s="83"/>
    </row>
    <row r="2275" spans="3:3" x14ac:dyDescent="0.25">
      <c r="C2275" s="83"/>
    </row>
    <row r="2276" spans="3:3" x14ac:dyDescent="0.25">
      <c r="C2276" s="83"/>
    </row>
    <row r="2277" spans="3:3" x14ac:dyDescent="0.25">
      <c r="C2277" s="83"/>
    </row>
    <row r="2278" spans="3:3" x14ac:dyDescent="0.25">
      <c r="C2278" s="83"/>
    </row>
    <row r="2279" spans="3:3" x14ac:dyDescent="0.25">
      <c r="C2279" s="83"/>
    </row>
    <row r="2280" spans="3:3" x14ac:dyDescent="0.25">
      <c r="C2280" s="83"/>
    </row>
    <row r="2281" spans="3:3" x14ac:dyDescent="0.25">
      <c r="C2281" s="83"/>
    </row>
    <row r="2282" spans="3:3" x14ac:dyDescent="0.25">
      <c r="C2282" s="83"/>
    </row>
    <row r="2283" spans="3:3" x14ac:dyDescent="0.25">
      <c r="C2283" s="83"/>
    </row>
    <row r="2284" spans="3:3" x14ac:dyDescent="0.25">
      <c r="C2284" s="83"/>
    </row>
    <row r="2285" spans="3:3" x14ac:dyDescent="0.25">
      <c r="C2285" s="83"/>
    </row>
    <row r="2286" spans="3:3" x14ac:dyDescent="0.25">
      <c r="C2286" s="83"/>
    </row>
    <row r="2287" spans="3:3" x14ac:dyDescent="0.25">
      <c r="C2287" s="83"/>
    </row>
    <row r="2288" spans="3:3" x14ac:dyDescent="0.25">
      <c r="C2288" s="83"/>
    </row>
    <row r="2289" spans="3:3" x14ac:dyDescent="0.25">
      <c r="C2289" s="83"/>
    </row>
    <row r="2290" spans="3:3" x14ac:dyDescent="0.25">
      <c r="C2290" s="83"/>
    </row>
    <row r="2291" spans="3:3" x14ac:dyDescent="0.25">
      <c r="C2291" s="83"/>
    </row>
    <row r="2292" spans="3:3" x14ac:dyDescent="0.25">
      <c r="C2292" s="83"/>
    </row>
    <row r="2293" spans="3:3" x14ac:dyDescent="0.25">
      <c r="C2293" s="83"/>
    </row>
    <row r="2294" spans="3:3" x14ac:dyDescent="0.25">
      <c r="C2294" s="83"/>
    </row>
    <row r="2295" spans="3:3" x14ac:dyDescent="0.25">
      <c r="C2295" s="83"/>
    </row>
    <row r="2296" spans="3:3" x14ac:dyDescent="0.25">
      <c r="C2296" s="83"/>
    </row>
    <row r="2297" spans="3:3" x14ac:dyDescent="0.25">
      <c r="C2297" s="83"/>
    </row>
    <row r="2298" spans="3:3" x14ac:dyDescent="0.25">
      <c r="C2298" s="83"/>
    </row>
    <row r="2299" spans="3:3" x14ac:dyDescent="0.25">
      <c r="C2299" s="83"/>
    </row>
    <row r="2300" spans="3:3" x14ac:dyDescent="0.25">
      <c r="C2300" s="83"/>
    </row>
    <row r="2301" spans="3:3" x14ac:dyDescent="0.25">
      <c r="C2301" s="83"/>
    </row>
    <row r="2302" spans="3:3" x14ac:dyDescent="0.25">
      <c r="C2302" s="83"/>
    </row>
    <row r="2303" spans="3:3" x14ac:dyDescent="0.25">
      <c r="C2303" s="83"/>
    </row>
    <row r="2304" spans="3:3" x14ac:dyDescent="0.25">
      <c r="C2304" s="83"/>
    </row>
    <row r="2305" spans="3:3" x14ac:dyDescent="0.25">
      <c r="C2305" s="83"/>
    </row>
    <row r="2306" spans="3:3" x14ac:dyDescent="0.25">
      <c r="C2306" s="83"/>
    </row>
    <row r="2307" spans="3:3" x14ac:dyDescent="0.25">
      <c r="C2307" s="83"/>
    </row>
    <row r="2308" spans="3:3" x14ac:dyDescent="0.25">
      <c r="C2308" s="83"/>
    </row>
    <row r="2309" spans="3:3" x14ac:dyDescent="0.25">
      <c r="C2309" s="83"/>
    </row>
    <row r="2310" spans="3:3" x14ac:dyDescent="0.25">
      <c r="C2310" s="83"/>
    </row>
    <row r="2311" spans="3:3" x14ac:dyDescent="0.25">
      <c r="C2311" s="83"/>
    </row>
    <row r="2312" spans="3:3" x14ac:dyDescent="0.25">
      <c r="C2312" s="83"/>
    </row>
    <row r="2313" spans="3:3" x14ac:dyDescent="0.25">
      <c r="C2313" s="83"/>
    </row>
    <row r="2314" spans="3:3" x14ac:dyDescent="0.25">
      <c r="C2314" s="83"/>
    </row>
    <row r="2315" spans="3:3" x14ac:dyDescent="0.25">
      <c r="C2315" s="83"/>
    </row>
    <row r="2316" spans="3:3" x14ac:dyDescent="0.25">
      <c r="C2316" s="83"/>
    </row>
    <row r="2317" spans="3:3" x14ac:dyDescent="0.25">
      <c r="C2317" s="83"/>
    </row>
    <row r="2318" spans="3:3" x14ac:dyDescent="0.25">
      <c r="C2318" s="83"/>
    </row>
    <row r="2319" spans="3:3" x14ac:dyDescent="0.25">
      <c r="C2319" s="83"/>
    </row>
    <row r="2320" spans="3:3" x14ac:dyDescent="0.25">
      <c r="C2320" s="83"/>
    </row>
    <row r="2321" spans="3:3" x14ac:dyDescent="0.25">
      <c r="C2321" s="83"/>
    </row>
    <row r="2322" spans="3:3" x14ac:dyDescent="0.25">
      <c r="C2322" s="83"/>
    </row>
    <row r="2323" spans="3:3" x14ac:dyDescent="0.25">
      <c r="C2323" s="83"/>
    </row>
    <row r="2324" spans="3:3" x14ac:dyDescent="0.25">
      <c r="C2324" s="83"/>
    </row>
    <row r="2325" spans="3:3" x14ac:dyDescent="0.25">
      <c r="C2325" s="83"/>
    </row>
    <row r="2326" spans="3:3" x14ac:dyDescent="0.25">
      <c r="C2326" s="83"/>
    </row>
    <row r="2327" spans="3:3" x14ac:dyDescent="0.25">
      <c r="C2327" s="83"/>
    </row>
    <row r="2328" spans="3:3" x14ac:dyDescent="0.25">
      <c r="C2328" s="83"/>
    </row>
    <row r="2329" spans="3:3" x14ac:dyDescent="0.25">
      <c r="C2329" s="83"/>
    </row>
    <row r="2330" spans="3:3" x14ac:dyDescent="0.25">
      <c r="C2330" s="83"/>
    </row>
    <row r="2331" spans="3:3" x14ac:dyDescent="0.25">
      <c r="C2331" s="83"/>
    </row>
    <row r="2332" spans="3:3" x14ac:dyDescent="0.25">
      <c r="C2332" s="83"/>
    </row>
    <row r="2333" spans="3:3" x14ac:dyDescent="0.25">
      <c r="C2333" s="83"/>
    </row>
    <row r="2334" spans="3:3" x14ac:dyDescent="0.25">
      <c r="C2334" s="83"/>
    </row>
    <row r="2335" spans="3:3" x14ac:dyDescent="0.25">
      <c r="C2335" s="83"/>
    </row>
    <row r="2336" spans="3:3" x14ac:dyDescent="0.25">
      <c r="C2336" s="83"/>
    </row>
    <row r="2337" spans="3:3" x14ac:dyDescent="0.25">
      <c r="C2337" s="83"/>
    </row>
    <row r="2338" spans="3:3" x14ac:dyDescent="0.25">
      <c r="C2338" s="83"/>
    </row>
    <row r="2339" spans="3:3" x14ac:dyDescent="0.25">
      <c r="C2339" s="83"/>
    </row>
    <row r="2340" spans="3:3" x14ac:dyDescent="0.25">
      <c r="C2340" s="83"/>
    </row>
    <row r="2341" spans="3:3" x14ac:dyDescent="0.25">
      <c r="C2341" s="83"/>
    </row>
    <row r="2342" spans="3:3" x14ac:dyDescent="0.25">
      <c r="C2342" s="83"/>
    </row>
    <row r="2343" spans="3:3" x14ac:dyDescent="0.25">
      <c r="C2343" s="83"/>
    </row>
    <row r="2344" spans="3:3" x14ac:dyDescent="0.25">
      <c r="C2344" s="83"/>
    </row>
    <row r="2345" spans="3:3" x14ac:dyDescent="0.25">
      <c r="C2345" s="83"/>
    </row>
    <row r="2346" spans="3:3" x14ac:dyDescent="0.25">
      <c r="C2346" s="83"/>
    </row>
    <row r="2347" spans="3:3" x14ac:dyDescent="0.25">
      <c r="C2347" s="83"/>
    </row>
    <row r="2348" spans="3:3" x14ac:dyDescent="0.25">
      <c r="C2348" s="83"/>
    </row>
    <row r="2349" spans="3:3" x14ac:dyDescent="0.25">
      <c r="C2349" s="83"/>
    </row>
    <row r="2350" spans="3:3" x14ac:dyDescent="0.25">
      <c r="C2350" s="83"/>
    </row>
    <row r="2351" spans="3:3" x14ac:dyDescent="0.25">
      <c r="C2351" s="83"/>
    </row>
    <row r="2352" spans="3:3" x14ac:dyDescent="0.25">
      <c r="C2352" s="83"/>
    </row>
    <row r="2353" spans="3:3" x14ac:dyDescent="0.25">
      <c r="C2353" s="83"/>
    </row>
    <row r="2354" spans="3:3" x14ac:dyDescent="0.25">
      <c r="C2354" s="83"/>
    </row>
    <row r="2355" spans="3:3" x14ac:dyDescent="0.25">
      <c r="C2355" s="83"/>
    </row>
    <row r="2356" spans="3:3" x14ac:dyDescent="0.25">
      <c r="C2356" s="83"/>
    </row>
    <row r="2357" spans="3:3" x14ac:dyDescent="0.25">
      <c r="C2357" s="83"/>
    </row>
    <row r="2358" spans="3:3" x14ac:dyDescent="0.25">
      <c r="C2358" s="83"/>
    </row>
    <row r="2359" spans="3:3" x14ac:dyDescent="0.25">
      <c r="C2359" s="83"/>
    </row>
    <row r="2360" spans="3:3" x14ac:dyDescent="0.25">
      <c r="C2360" s="83"/>
    </row>
    <row r="2361" spans="3:3" x14ac:dyDescent="0.25">
      <c r="C2361" s="83"/>
    </row>
    <row r="2362" spans="3:3" x14ac:dyDescent="0.25">
      <c r="C2362" s="83"/>
    </row>
    <row r="2363" spans="3:3" x14ac:dyDescent="0.25">
      <c r="C2363" s="83"/>
    </row>
    <row r="2364" spans="3:3" x14ac:dyDescent="0.25">
      <c r="C2364" s="83"/>
    </row>
    <row r="2365" spans="3:3" x14ac:dyDescent="0.25">
      <c r="C2365" s="83"/>
    </row>
    <row r="2366" spans="3:3" x14ac:dyDescent="0.25">
      <c r="C2366" s="83"/>
    </row>
    <row r="2367" spans="3:3" x14ac:dyDescent="0.25">
      <c r="C2367" s="83"/>
    </row>
    <row r="2368" spans="3:3" x14ac:dyDescent="0.25">
      <c r="C2368" s="83"/>
    </row>
    <row r="2369" spans="3:3" x14ac:dyDescent="0.25">
      <c r="C2369" s="83"/>
    </row>
    <row r="2370" spans="3:3" x14ac:dyDescent="0.25">
      <c r="C2370" s="83"/>
    </row>
    <row r="2371" spans="3:3" x14ac:dyDescent="0.25">
      <c r="C2371" s="83"/>
    </row>
    <row r="2372" spans="3:3" x14ac:dyDescent="0.25">
      <c r="C2372" s="83"/>
    </row>
    <row r="2373" spans="3:3" x14ac:dyDescent="0.25">
      <c r="C2373" s="83"/>
    </row>
    <row r="2374" spans="3:3" x14ac:dyDescent="0.25">
      <c r="C2374" s="83"/>
    </row>
    <row r="2375" spans="3:3" x14ac:dyDescent="0.25">
      <c r="C2375" s="83"/>
    </row>
    <row r="2376" spans="3:3" x14ac:dyDescent="0.25">
      <c r="C2376" s="83"/>
    </row>
    <row r="2377" spans="3:3" x14ac:dyDescent="0.25">
      <c r="C2377" s="83"/>
    </row>
    <row r="2378" spans="3:3" x14ac:dyDescent="0.25">
      <c r="C2378" s="83"/>
    </row>
    <row r="2379" spans="3:3" x14ac:dyDescent="0.25">
      <c r="C2379" s="83"/>
    </row>
    <row r="2380" spans="3:3" x14ac:dyDescent="0.25">
      <c r="C2380" s="83"/>
    </row>
    <row r="2381" spans="3:3" x14ac:dyDescent="0.25">
      <c r="C2381" s="83"/>
    </row>
    <row r="2382" spans="3:3" x14ac:dyDescent="0.25">
      <c r="C2382" s="83"/>
    </row>
    <row r="2383" spans="3:3" x14ac:dyDescent="0.25">
      <c r="C2383" s="83"/>
    </row>
    <row r="2384" spans="3:3" x14ac:dyDescent="0.25">
      <c r="C2384" s="83"/>
    </row>
    <row r="2385" spans="3:3" x14ac:dyDescent="0.25">
      <c r="C2385" s="83"/>
    </row>
    <row r="2386" spans="3:3" x14ac:dyDescent="0.25">
      <c r="C2386" s="83"/>
    </row>
    <row r="2387" spans="3:3" x14ac:dyDescent="0.25">
      <c r="C2387" s="83"/>
    </row>
    <row r="2388" spans="3:3" x14ac:dyDescent="0.25">
      <c r="C2388" s="83"/>
    </row>
    <row r="2389" spans="3:3" x14ac:dyDescent="0.25">
      <c r="C2389" s="83"/>
    </row>
    <row r="2390" spans="3:3" x14ac:dyDescent="0.25">
      <c r="C2390" s="83"/>
    </row>
    <row r="2391" spans="3:3" x14ac:dyDescent="0.25">
      <c r="C2391" s="83"/>
    </row>
    <row r="2392" spans="3:3" x14ac:dyDescent="0.25">
      <c r="C2392" s="83"/>
    </row>
    <row r="2393" spans="3:3" x14ac:dyDescent="0.25">
      <c r="C2393" s="83"/>
    </row>
    <row r="2394" spans="3:3" x14ac:dyDescent="0.25">
      <c r="C2394" s="83"/>
    </row>
    <row r="2395" spans="3:3" x14ac:dyDescent="0.25">
      <c r="C2395" s="83"/>
    </row>
    <row r="2396" spans="3:3" x14ac:dyDescent="0.25">
      <c r="C2396" s="83"/>
    </row>
    <row r="2397" spans="3:3" x14ac:dyDescent="0.25">
      <c r="C2397" s="83"/>
    </row>
    <row r="2398" spans="3:3" x14ac:dyDescent="0.25">
      <c r="C2398" s="83"/>
    </row>
    <row r="2399" spans="3:3" x14ac:dyDescent="0.25">
      <c r="C2399" s="83"/>
    </row>
    <row r="2400" spans="3:3" x14ac:dyDescent="0.25">
      <c r="C2400" s="83"/>
    </row>
    <row r="2401" spans="3:3" x14ac:dyDescent="0.25">
      <c r="C2401" s="83"/>
    </row>
    <row r="2402" spans="3:3" x14ac:dyDescent="0.25">
      <c r="C2402" s="83"/>
    </row>
    <row r="2403" spans="3:3" x14ac:dyDescent="0.25">
      <c r="C2403" s="83"/>
    </row>
    <row r="2404" spans="3:3" x14ac:dyDescent="0.25">
      <c r="C2404" s="83"/>
    </row>
    <row r="2405" spans="3:3" x14ac:dyDescent="0.25">
      <c r="C2405" s="83"/>
    </row>
    <row r="2406" spans="3:3" x14ac:dyDescent="0.25">
      <c r="C2406" s="83"/>
    </row>
    <row r="2407" spans="3:3" x14ac:dyDescent="0.25">
      <c r="C2407" s="83"/>
    </row>
    <row r="2408" spans="3:3" x14ac:dyDescent="0.25">
      <c r="C2408" s="83"/>
    </row>
    <row r="2409" spans="3:3" x14ac:dyDescent="0.25">
      <c r="C2409" s="83"/>
    </row>
    <row r="2410" spans="3:3" x14ac:dyDescent="0.25">
      <c r="C2410" s="83"/>
    </row>
    <row r="2411" spans="3:3" x14ac:dyDescent="0.25">
      <c r="C2411" s="83"/>
    </row>
    <row r="2412" spans="3:3" x14ac:dyDescent="0.25">
      <c r="C2412" s="83"/>
    </row>
    <row r="2413" spans="3:3" x14ac:dyDescent="0.25">
      <c r="C2413" s="83"/>
    </row>
    <row r="2414" spans="3:3" x14ac:dyDescent="0.25">
      <c r="C2414" s="83"/>
    </row>
    <row r="2415" spans="3:3" x14ac:dyDescent="0.25">
      <c r="C2415" s="83"/>
    </row>
    <row r="2416" spans="3:3" x14ac:dyDescent="0.25">
      <c r="C2416" s="83"/>
    </row>
    <row r="2417" spans="3:3" x14ac:dyDescent="0.25">
      <c r="C2417" s="83"/>
    </row>
    <row r="2418" spans="3:3" x14ac:dyDescent="0.25">
      <c r="C2418" s="83"/>
    </row>
    <row r="2419" spans="3:3" x14ac:dyDescent="0.25">
      <c r="C2419" s="83"/>
    </row>
    <row r="2420" spans="3:3" x14ac:dyDescent="0.25">
      <c r="C2420" s="83"/>
    </row>
    <row r="2421" spans="3:3" x14ac:dyDescent="0.25">
      <c r="C2421" s="83"/>
    </row>
    <row r="2422" spans="3:3" x14ac:dyDescent="0.25">
      <c r="C2422" s="83"/>
    </row>
    <row r="2423" spans="3:3" x14ac:dyDescent="0.25">
      <c r="C2423" s="83"/>
    </row>
    <row r="2424" spans="3:3" x14ac:dyDescent="0.25">
      <c r="C2424" s="83"/>
    </row>
    <row r="2425" spans="3:3" x14ac:dyDescent="0.25">
      <c r="C2425" s="83"/>
    </row>
    <row r="2426" spans="3:3" x14ac:dyDescent="0.25">
      <c r="C2426" s="83"/>
    </row>
    <row r="2427" spans="3:3" x14ac:dyDescent="0.25">
      <c r="C2427" s="83"/>
    </row>
    <row r="2428" spans="3:3" x14ac:dyDescent="0.25">
      <c r="C2428" s="83"/>
    </row>
    <row r="2429" spans="3:3" x14ac:dyDescent="0.25">
      <c r="C2429" s="83"/>
    </row>
    <row r="2430" spans="3:3" x14ac:dyDescent="0.25">
      <c r="C2430" s="83"/>
    </row>
    <row r="2431" spans="3:3" x14ac:dyDescent="0.25">
      <c r="C2431" s="83"/>
    </row>
    <row r="2432" spans="3:3" x14ac:dyDescent="0.25">
      <c r="C2432" s="83"/>
    </row>
    <row r="2433" spans="3:3" x14ac:dyDescent="0.25">
      <c r="C2433" s="83"/>
    </row>
    <row r="2434" spans="3:3" x14ac:dyDescent="0.25">
      <c r="C2434" s="83"/>
    </row>
    <row r="2435" spans="3:3" x14ac:dyDescent="0.25">
      <c r="C2435" s="83"/>
    </row>
    <row r="2436" spans="3:3" x14ac:dyDescent="0.25">
      <c r="C2436" s="83"/>
    </row>
    <row r="2437" spans="3:3" x14ac:dyDescent="0.25">
      <c r="C2437" s="83"/>
    </row>
    <row r="2438" spans="3:3" x14ac:dyDescent="0.25">
      <c r="C2438" s="83"/>
    </row>
    <row r="2439" spans="3:3" x14ac:dyDescent="0.25">
      <c r="C2439" s="83"/>
    </row>
    <row r="2440" spans="3:3" x14ac:dyDescent="0.25">
      <c r="C2440" s="83"/>
    </row>
    <row r="2441" spans="3:3" x14ac:dyDescent="0.25">
      <c r="C2441" s="83"/>
    </row>
    <row r="2442" spans="3:3" x14ac:dyDescent="0.25">
      <c r="C2442" s="83"/>
    </row>
    <row r="2443" spans="3:3" x14ac:dyDescent="0.25">
      <c r="C2443" s="83"/>
    </row>
    <row r="2444" spans="3:3" x14ac:dyDescent="0.25">
      <c r="C2444" s="83"/>
    </row>
    <row r="2445" spans="3:3" x14ac:dyDescent="0.25">
      <c r="C2445" s="83"/>
    </row>
    <row r="2446" spans="3:3" x14ac:dyDescent="0.25">
      <c r="C2446" s="83"/>
    </row>
    <row r="2447" spans="3:3" x14ac:dyDescent="0.25">
      <c r="C2447" s="83"/>
    </row>
    <row r="2448" spans="3:3" x14ac:dyDescent="0.25">
      <c r="C2448" s="83"/>
    </row>
    <row r="2449" spans="3:3" x14ac:dyDescent="0.25">
      <c r="C2449" s="83"/>
    </row>
    <row r="2450" spans="3:3" x14ac:dyDescent="0.25">
      <c r="C2450" s="83"/>
    </row>
    <row r="2451" spans="3:3" x14ac:dyDescent="0.25">
      <c r="C2451" s="83"/>
    </row>
    <row r="2452" spans="3:3" x14ac:dyDescent="0.25">
      <c r="C2452" s="83"/>
    </row>
    <row r="2453" spans="3:3" x14ac:dyDescent="0.25">
      <c r="C2453" s="83"/>
    </row>
    <row r="2454" spans="3:3" x14ac:dyDescent="0.25">
      <c r="C2454" s="83"/>
    </row>
    <row r="2455" spans="3:3" x14ac:dyDescent="0.25">
      <c r="C2455" s="83"/>
    </row>
    <row r="2456" spans="3:3" x14ac:dyDescent="0.25">
      <c r="C2456" s="83"/>
    </row>
    <row r="2457" spans="3:3" x14ac:dyDescent="0.25">
      <c r="C2457" s="83"/>
    </row>
    <row r="2458" spans="3:3" x14ac:dyDescent="0.25">
      <c r="C2458" s="83"/>
    </row>
    <row r="2459" spans="3:3" x14ac:dyDescent="0.25">
      <c r="C2459" s="83"/>
    </row>
    <row r="2460" spans="3:3" x14ac:dyDescent="0.25">
      <c r="C2460" s="83"/>
    </row>
    <row r="2461" spans="3:3" x14ac:dyDescent="0.25">
      <c r="C2461" s="83"/>
    </row>
    <row r="2462" spans="3:3" x14ac:dyDescent="0.25">
      <c r="C2462" s="83"/>
    </row>
    <row r="2463" spans="3:3" x14ac:dyDescent="0.25">
      <c r="C2463" s="83"/>
    </row>
    <row r="2464" spans="3:3" x14ac:dyDescent="0.25">
      <c r="C2464" s="83"/>
    </row>
    <row r="2465" spans="3:3" x14ac:dyDescent="0.25">
      <c r="C2465" s="83"/>
    </row>
    <row r="2466" spans="3:3" x14ac:dyDescent="0.25">
      <c r="C2466" s="83"/>
    </row>
    <row r="2467" spans="3:3" x14ac:dyDescent="0.25">
      <c r="C2467" s="83"/>
    </row>
    <row r="2468" spans="3:3" x14ac:dyDescent="0.25">
      <c r="C2468" s="83"/>
    </row>
    <row r="2469" spans="3:3" x14ac:dyDescent="0.25">
      <c r="C2469" s="83"/>
    </row>
    <row r="2470" spans="3:3" x14ac:dyDescent="0.25">
      <c r="C2470" s="83"/>
    </row>
    <row r="2471" spans="3:3" x14ac:dyDescent="0.25">
      <c r="C2471" s="83"/>
    </row>
    <row r="2472" spans="3:3" x14ac:dyDescent="0.25">
      <c r="C2472" s="83"/>
    </row>
    <row r="2473" spans="3:3" x14ac:dyDescent="0.25">
      <c r="C2473" s="83"/>
    </row>
    <row r="2474" spans="3:3" x14ac:dyDescent="0.25">
      <c r="C2474" s="83"/>
    </row>
    <row r="2475" spans="3:3" x14ac:dyDescent="0.25">
      <c r="C2475" s="83"/>
    </row>
    <row r="2476" spans="3:3" x14ac:dyDescent="0.25">
      <c r="C2476" s="83"/>
    </row>
    <row r="2477" spans="3:3" x14ac:dyDescent="0.25">
      <c r="C2477" s="83"/>
    </row>
    <row r="2478" spans="3:3" x14ac:dyDescent="0.25">
      <c r="C2478" s="83"/>
    </row>
    <row r="2479" spans="3:3" x14ac:dyDescent="0.25">
      <c r="C2479" s="83"/>
    </row>
    <row r="2480" spans="3:3" x14ac:dyDescent="0.25">
      <c r="C2480" s="83"/>
    </row>
    <row r="2481" spans="3:3" x14ac:dyDescent="0.25">
      <c r="C2481" s="83"/>
    </row>
    <row r="2482" spans="3:3" x14ac:dyDescent="0.25">
      <c r="C2482" s="83"/>
    </row>
    <row r="2483" spans="3:3" x14ac:dyDescent="0.25">
      <c r="C2483" s="83"/>
    </row>
    <row r="2484" spans="3:3" x14ac:dyDescent="0.25">
      <c r="C2484" s="83"/>
    </row>
    <row r="2485" spans="3:3" x14ac:dyDescent="0.25">
      <c r="C2485" s="83"/>
    </row>
    <row r="2486" spans="3:3" x14ac:dyDescent="0.25">
      <c r="C2486" s="83"/>
    </row>
    <row r="2487" spans="3:3" x14ac:dyDescent="0.25">
      <c r="C2487" s="83"/>
    </row>
    <row r="2488" spans="3:3" x14ac:dyDescent="0.25">
      <c r="C2488" s="83"/>
    </row>
    <row r="2489" spans="3:3" x14ac:dyDescent="0.25">
      <c r="C2489" s="83"/>
    </row>
    <row r="2490" spans="3:3" x14ac:dyDescent="0.25">
      <c r="C2490" s="83"/>
    </row>
    <row r="2491" spans="3:3" x14ac:dyDescent="0.25">
      <c r="C2491" s="83"/>
    </row>
    <row r="2492" spans="3:3" x14ac:dyDescent="0.25">
      <c r="C2492" s="83"/>
    </row>
    <row r="2493" spans="3:3" x14ac:dyDescent="0.25">
      <c r="C2493" s="83"/>
    </row>
    <row r="2494" spans="3:3" x14ac:dyDescent="0.25">
      <c r="C2494" s="83"/>
    </row>
    <row r="2495" spans="3:3" x14ac:dyDescent="0.25">
      <c r="C2495" s="83"/>
    </row>
    <row r="2496" spans="3:3" x14ac:dyDescent="0.25">
      <c r="C2496" s="83"/>
    </row>
    <row r="2497" spans="3:3" x14ac:dyDescent="0.25">
      <c r="C2497" s="83"/>
    </row>
    <row r="2498" spans="3:3" x14ac:dyDescent="0.25">
      <c r="C2498" s="83"/>
    </row>
    <row r="2499" spans="3:3" x14ac:dyDescent="0.25">
      <c r="C2499" s="83"/>
    </row>
    <row r="2500" spans="3:3" x14ac:dyDescent="0.25">
      <c r="C2500" s="83"/>
    </row>
    <row r="2501" spans="3:3" x14ac:dyDescent="0.25">
      <c r="C2501" s="83"/>
    </row>
    <row r="2502" spans="3:3" x14ac:dyDescent="0.25">
      <c r="C2502" s="83"/>
    </row>
    <row r="2503" spans="3:3" x14ac:dyDescent="0.25">
      <c r="C2503" s="83"/>
    </row>
    <row r="2504" spans="3:3" x14ac:dyDescent="0.25">
      <c r="C2504" s="83"/>
    </row>
    <row r="2505" spans="3:3" x14ac:dyDescent="0.25">
      <c r="C2505" s="83"/>
    </row>
    <row r="2506" spans="3:3" x14ac:dyDescent="0.25">
      <c r="C2506" s="83"/>
    </row>
    <row r="2507" spans="3:3" x14ac:dyDescent="0.25">
      <c r="C2507" s="83"/>
    </row>
    <row r="2508" spans="3:3" x14ac:dyDescent="0.25">
      <c r="C2508" s="83"/>
    </row>
    <row r="2509" spans="3:3" x14ac:dyDescent="0.25">
      <c r="C2509" s="83"/>
    </row>
    <row r="2510" spans="3:3" x14ac:dyDescent="0.25">
      <c r="C2510" s="83"/>
    </row>
    <row r="2511" spans="3:3" x14ac:dyDescent="0.25">
      <c r="C2511" s="83"/>
    </row>
    <row r="2512" spans="3:3" x14ac:dyDescent="0.25">
      <c r="C2512" s="83"/>
    </row>
    <row r="2513" spans="3:3" x14ac:dyDescent="0.25">
      <c r="C2513" s="83"/>
    </row>
    <row r="2514" spans="3:3" x14ac:dyDescent="0.25">
      <c r="C2514" s="83"/>
    </row>
    <row r="2515" spans="3:3" x14ac:dyDescent="0.25">
      <c r="C2515" s="83"/>
    </row>
    <row r="2516" spans="3:3" x14ac:dyDescent="0.25">
      <c r="C2516" s="83"/>
    </row>
    <row r="2517" spans="3:3" x14ac:dyDescent="0.25">
      <c r="C2517" s="83"/>
    </row>
    <row r="2518" spans="3:3" x14ac:dyDescent="0.25">
      <c r="C2518" s="83"/>
    </row>
    <row r="2519" spans="3:3" x14ac:dyDescent="0.25">
      <c r="C2519" s="83"/>
    </row>
    <row r="2520" spans="3:3" x14ac:dyDescent="0.25">
      <c r="C2520" s="83"/>
    </row>
    <row r="2521" spans="3:3" x14ac:dyDescent="0.25">
      <c r="C2521" s="83"/>
    </row>
    <row r="2522" spans="3:3" x14ac:dyDescent="0.25">
      <c r="C2522" s="83"/>
    </row>
    <row r="2523" spans="3:3" x14ac:dyDescent="0.25">
      <c r="C2523" s="83"/>
    </row>
    <row r="2524" spans="3:3" x14ac:dyDescent="0.25">
      <c r="C2524" s="83"/>
    </row>
    <row r="2525" spans="3:3" x14ac:dyDescent="0.25">
      <c r="C2525" s="83"/>
    </row>
    <row r="2526" spans="3:3" x14ac:dyDescent="0.25">
      <c r="C2526" s="83"/>
    </row>
    <row r="2527" spans="3:3" x14ac:dyDescent="0.25">
      <c r="C2527" s="83"/>
    </row>
    <row r="2528" spans="3:3" x14ac:dyDescent="0.25">
      <c r="C2528" s="83"/>
    </row>
    <row r="2529" spans="3:3" x14ac:dyDescent="0.25">
      <c r="C2529" s="83"/>
    </row>
    <row r="2530" spans="3:3" x14ac:dyDescent="0.25">
      <c r="C2530" s="83"/>
    </row>
    <row r="2531" spans="3:3" x14ac:dyDescent="0.25">
      <c r="C2531" s="83"/>
    </row>
    <row r="2532" spans="3:3" x14ac:dyDescent="0.25">
      <c r="C2532" s="83"/>
    </row>
    <row r="2533" spans="3:3" x14ac:dyDescent="0.25">
      <c r="C2533" s="83"/>
    </row>
    <row r="2534" spans="3:3" x14ac:dyDescent="0.25">
      <c r="C2534" s="83"/>
    </row>
    <row r="2535" spans="3:3" x14ac:dyDescent="0.25">
      <c r="C2535" s="83"/>
    </row>
    <row r="2536" spans="3:3" x14ac:dyDescent="0.25">
      <c r="C2536" s="83"/>
    </row>
    <row r="2537" spans="3:3" x14ac:dyDescent="0.25">
      <c r="C2537" s="83"/>
    </row>
    <row r="2538" spans="3:3" x14ac:dyDescent="0.25">
      <c r="C2538" s="83"/>
    </row>
    <row r="2539" spans="3:3" x14ac:dyDescent="0.25">
      <c r="C2539" s="83"/>
    </row>
    <row r="2540" spans="3:3" x14ac:dyDescent="0.25">
      <c r="C2540" s="83"/>
    </row>
    <row r="2541" spans="3:3" x14ac:dyDescent="0.25">
      <c r="C2541" s="83"/>
    </row>
    <row r="2542" spans="3:3" x14ac:dyDescent="0.25">
      <c r="C2542" s="83"/>
    </row>
    <row r="2543" spans="3:3" x14ac:dyDescent="0.25">
      <c r="C2543" s="83"/>
    </row>
    <row r="2544" spans="3:3" x14ac:dyDescent="0.25">
      <c r="C2544" s="83"/>
    </row>
    <row r="2545" spans="3:3" x14ac:dyDescent="0.25">
      <c r="C2545" s="83"/>
    </row>
    <row r="2546" spans="3:3" x14ac:dyDescent="0.25">
      <c r="C2546" s="83"/>
    </row>
    <row r="2547" spans="3:3" x14ac:dyDescent="0.25">
      <c r="C2547" s="83"/>
    </row>
    <row r="2548" spans="3:3" x14ac:dyDescent="0.25">
      <c r="C2548" s="83"/>
    </row>
    <row r="2549" spans="3:3" x14ac:dyDescent="0.25">
      <c r="C2549" s="83"/>
    </row>
    <row r="2550" spans="3:3" x14ac:dyDescent="0.25">
      <c r="C2550" s="83"/>
    </row>
    <row r="2551" spans="3:3" x14ac:dyDescent="0.25">
      <c r="C2551" s="83"/>
    </row>
    <row r="2552" spans="3:3" x14ac:dyDescent="0.25">
      <c r="C2552" s="83"/>
    </row>
    <row r="2553" spans="3:3" x14ac:dyDescent="0.25">
      <c r="C2553" s="83"/>
    </row>
    <row r="2554" spans="3:3" x14ac:dyDescent="0.25">
      <c r="C2554" s="83"/>
    </row>
    <row r="2555" spans="3:3" x14ac:dyDescent="0.25">
      <c r="C2555" s="83"/>
    </row>
    <row r="2556" spans="3:3" x14ac:dyDescent="0.25">
      <c r="C2556" s="83"/>
    </row>
    <row r="2557" spans="3:3" x14ac:dyDescent="0.25">
      <c r="C2557" s="83"/>
    </row>
    <row r="2558" spans="3:3" x14ac:dyDescent="0.25">
      <c r="C2558" s="83"/>
    </row>
    <row r="2559" spans="3:3" x14ac:dyDescent="0.25">
      <c r="C2559" s="83"/>
    </row>
    <row r="2560" spans="3:3" x14ac:dyDescent="0.25">
      <c r="C2560" s="83"/>
    </row>
    <row r="2561" spans="3:3" x14ac:dyDescent="0.25">
      <c r="C2561" s="83"/>
    </row>
    <row r="2562" spans="3:3" x14ac:dyDescent="0.25">
      <c r="C2562" s="83"/>
    </row>
    <row r="2563" spans="3:3" x14ac:dyDescent="0.25">
      <c r="C2563" s="83"/>
    </row>
    <row r="2564" spans="3:3" x14ac:dyDescent="0.25">
      <c r="C2564" s="83"/>
    </row>
    <row r="2565" spans="3:3" x14ac:dyDescent="0.25">
      <c r="C2565" s="83"/>
    </row>
    <row r="2566" spans="3:3" x14ac:dyDescent="0.25">
      <c r="C2566" s="83"/>
    </row>
    <row r="2567" spans="3:3" x14ac:dyDescent="0.25">
      <c r="C2567" s="83"/>
    </row>
    <row r="2568" spans="3:3" x14ac:dyDescent="0.25">
      <c r="C2568" s="83"/>
    </row>
    <row r="2569" spans="3:3" x14ac:dyDescent="0.25">
      <c r="C2569" s="83"/>
    </row>
    <row r="2570" spans="3:3" x14ac:dyDescent="0.25">
      <c r="C2570" s="83"/>
    </row>
    <row r="2571" spans="3:3" x14ac:dyDescent="0.25">
      <c r="C2571" s="83"/>
    </row>
    <row r="2572" spans="3:3" x14ac:dyDescent="0.25">
      <c r="C2572" s="83"/>
    </row>
    <row r="2573" spans="3:3" x14ac:dyDescent="0.25">
      <c r="C2573" s="83"/>
    </row>
    <row r="2574" spans="3:3" x14ac:dyDescent="0.25">
      <c r="C2574" s="83"/>
    </row>
    <row r="2575" spans="3:3" x14ac:dyDescent="0.25">
      <c r="C2575" s="83"/>
    </row>
    <row r="2576" spans="3:3" x14ac:dyDescent="0.25">
      <c r="C2576" s="83"/>
    </row>
    <row r="2577" spans="3:3" x14ac:dyDescent="0.25">
      <c r="C2577" s="83"/>
    </row>
    <row r="2578" spans="3:3" x14ac:dyDescent="0.25">
      <c r="C2578" s="83"/>
    </row>
    <row r="2579" spans="3:3" x14ac:dyDescent="0.25">
      <c r="C2579" s="83"/>
    </row>
    <row r="2580" spans="3:3" x14ac:dyDescent="0.25">
      <c r="C2580" s="83"/>
    </row>
    <row r="2581" spans="3:3" x14ac:dyDescent="0.25">
      <c r="C2581" s="83"/>
    </row>
    <row r="2582" spans="3:3" x14ac:dyDescent="0.25">
      <c r="C2582" s="83"/>
    </row>
    <row r="2583" spans="3:3" x14ac:dyDescent="0.25">
      <c r="C2583" s="83"/>
    </row>
    <row r="2584" spans="3:3" x14ac:dyDescent="0.25">
      <c r="C2584" s="83"/>
    </row>
    <row r="2585" spans="3:3" x14ac:dyDescent="0.25">
      <c r="C2585" s="83"/>
    </row>
    <row r="2586" spans="3:3" x14ac:dyDescent="0.25">
      <c r="C2586" s="83"/>
    </row>
    <row r="2587" spans="3:3" x14ac:dyDescent="0.25">
      <c r="C2587" s="83"/>
    </row>
    <row r="2588" spans="3:3" x14ac:dyDescent="0.25">
      <c r="C2588" s="83"/>
    </row>
    <row r="2589" spans="3:3" x14ac:dyDescent="0.25">
      <c r="C2589" s="83"/>
    </row>
    <row r="2590" spans="3:3" x14ac:dyDescent="0.25">
      <c r="C2590" s="83"/>
    </row>
    <row r="2591" spans="3:3" x14ac:dyDescent="0.25">
      <c r="C2591" s="83"/>
    </row>
    <row r="2592" spans="3:3" x14ac:dyDescent="0.25">
      <c r="C2592" s="83"/>
    </row>
    <row r="2593" spans="3:3" x14ac:dyDescent="0.25">
      <c r="C2593" s="83"/>
    </row>
    <row r="2594" spans="3:3" x14ac:dyDescent="0.25">
      <c r="C2594" s="83"/>
    </row>
    <row r="2595" spans="3:3" x14ac:dyDescent="0.25">
      <c r="C2595" s="83"/>
    </row>
    <row r="2596" spans="3:3" x14ac:dyDescent="0.25">
      <c r="C2596" s="83"/>
    </row>
    <row r="2597" spans="3:3" x14ac:dyDescent="0.25">
      <c r="C2597" s="83"/>
    </row>
    <row r="2598" spans="3:3" x14ac:dyDescent="0.25">
      <c r="C2598" s="83"/>
    </row>
    <row r="2599" spans="3:3" x14ac:dyDescent="0.25">
      <c r="C2599" s="83"/>
    </row>
    <row r="2600" spans="3:3" x14ac:dyDescent="0.25">
      <c r="C2600" s="83"/>
    </row>
    <row r="2601" spans="3:3" x14ac:dyDescent="0.25">
      <c r="C2601" s="83"/>
    </row>
    <row r="2602" spans="3:3" x14ac:dyDescent="0.25">
      <c r="C2602" s="83"/>
    </row>
    <row r="2603" spans="3:3" x14ac:dyDescent="0.25">
      <c r="C2603" s="83"/>
    </row>
    <row r="2604" spans="3:3" x14ac:dyDescent="0.25">
      <c r="C2604" s="83"/>
    </row>
    <row r="2605" spans="3:3" x14ac:dyDescent="0.25">
      <c r="C2605" s="83"/>
    </row>
    <row r="2606" spans="3:3" x14ac:dyDescent="0.25">
      <c r="C2606" s="83"/>
    </row>
    <row r="2607" spans="3:3" x14ac:dyDescent="0.25">
      <c r="C2607" s="83"/>
    </row>
    <row r="2608" spans="3:3" x14ac:dyDescent="0.25">
      <c r="C2608" s="83"/>
    </row>
    <row r="2609" spans="3:3" x14ac:dyDescent="0.25">
      <c r="C2609" s="83"/>
    </row>
    <row r="2610" spans="3:3" x14ac:dyDescent="0.25">
      <c r="C2610" s="83"/>
    </row>
    <row r="2611" spans="3:3" x14ac:dyDescent="0.25">
      <c r="C2611" s="83"/>
    </row>
    <row r="2612" spans="3:3" x14ac:dyDescent="0.25">
      <c r="C2612" s="83"/>
    </row>
    <row r="2613" spans="3:3" x14ac:dyDescent="0.25">
      <c r="C2613" s="83"/>
    </row>
    <row r="2614" spans="3:3" x14ac:dyDescent="0.25">
      <c r="C2614" s="83"/>
    </row>
    <row r="2615" spans="3:3" x14ac:dyDescent="0.25">
      <c r="C2615" s="83"/>
    </row>
    <row r="2616" spans="3:3" x14ac:dyDescent="0.25">
      <c r="C2616" s="83"/>
    </row>
    <row r="2617" spans="3:3" x14ac:dyDescent="0.25">
      <c r="C2617" s="83"/>
    </row>
    <row r="2618" spans="3:3" x14ac:dyDescent="0.25">
      <c r="C2618" s="83"/>
    </row>
    <row r="2619" spans="3:3" x14ac:dyDescent="0.25">
      <c r="C2619" s="83"/>
    </row>
    <row r="2620" spans="3:3" x14ac:dyDescent="0.25">
      <c r="C2620" s="83"/>
    </row>
    <row r="2621" spans="3:3" x14ac:dyDescent="0.25">
      <c r="C2621" s="83"/>
    </row>
    <row r="2622" spans="3:3" x14ac:dyDescent="0.25">
      <c r="C2622" s="83"/>
    </row>
    <row r="2623" spans="3:3" x14ac:dyDescent="0.25">
      <c r="C2623" s="83"/>
    </row>
    <row r="2624" spans="3:3" x14ac:dyDescent="0.25">
      <c r="C2624" s="83"/>
    </row>
    <row r="2625" spans="3:3" x14ac:dyDescent="0.25">
      <c r="C2625" s="83"/>
    </row>
    <row r="2626" spans="3:3" x14ac:dyDescent="0.25">
      <c r="C2626" s="83"/>
    </row>
    <row r="2627" spans="3:3" x14ac:dyDescent="0.25">
      <c r="C2627" s="83"/>
    </row>
    <row r="2628" spans="3:3" x14ac:dyDescent="0.25">
      <c r="C2628" s="83"/>
    </row>
    <row r="2629" spans="3:3" x14ac:dyDescent="0.25">
      <c r="C2629" s="83"/>
    </row>
    <row r="2630" spans="3:3" x14ac:dyDescent="0.25">
      <c r="C2630" s="83"/>
    </row>
    <row r="2631" spans="3:3" x14ac:dyDescent="0.25">
      <c r="C2631" s="83"/>
    </row>
    <row r="2632" spans="3:3" x14ac:dyDescent="0.25">
      <c r="C2632" s="83"/>
    </row>
    <row r="2633" spans="3:3" x14ac:dyDescent="0.25">
      <c r="C2633" s="83"/>
    </row>
    <row r="2634" spans="3:3" x14ac:dyDescent="0.25">
      <c r="C2634" s="83"/>
    </row>
    <row r="2635" spans="3:3" x14ac:dyDescent="0.25">
      <c r="C2635" s="83"/>
    </row>
    <row r="2636" spans="3:3" x14ac:dyDescent="0.25">
      <c r="C2636" s="83"/>
    </row>
    <row r="2637" spans="3:3" x14ac:dyDescent="0.25">
      <c r="C2637" s="83"/>
    </row>
    <row r="2638" spans="3:3" x14ac:dyDescent="0.25">
      <c r="C2638" s="83"/>
    </row>
    <row r="2639" spans="3:3" x14ac:dyDescent="0.25">
      <c r="C2639" s="83"/>
    </row>
    <row r="2640" spans="3:3" x14ac:dyDescent="0.25">
      <c r="C2640" s="83"/>
    </row>
    <row r="2641" spans="3:3" x14ac:dyDescent="0.25">
      <c r="C2641" s="83"/>
    </row>
    <row r="2642" spans="3:3" x14ac:dyDescent="0.25">
      <c r="C2642" s="83"/>
    </row>
    <row r="2643" spans="3:3" x14ac:dyDescent="0.25">
      <c r="C2643" s="83"/>
    </row>
    <row r="2644" spans="3:3" x14ac:dyDescent="0.25">
      <c r="C2644" s="83"/>
    </row>
    <row r="2645" spans="3:3" x14ac:dyDescent="0.25">
      <c r="C2645" s="83"/>
    </row>
    <row r="2646" spans="3:3" x14ac:dyDescent="0.25">
      <c r="C2646" s="83"/>
    </row>
    <row r="2647" spans="3:3" x14ac:dyDescent="0.25">
      <c r="C2647" s="83"/>
    </row>
    <row r="2648" spans="3:3" x14ac:dyDescent="0.25">
      <c r="C2648" s="83"/>
    </row>
    <row r="2649" spans="3:3" x14ac:dyDescent="0.25">
      <c r="C2649" s="83"/>
    </row>
    <row r="2650" spans="3:3" x14ac:dyDescent="0.25">
      <c r="C2650" s="83"/>
    </row>
    <row r="2651" spans="3:3" x14ac:dyDescent="0.25">
      <c r="C2651" s="83"/>
    </row>
    <row r="2652" spans="3:3" x14ac:dyDescent="0.25">
      <c r="C2652" s="83"/>
    </row>
    <row r="2653" spans="3:3" x14ac:dyDescent="0.25">
      <c r="C2653" s="83"/>
    </row>
    <row r="2654" spans="3:3" x14ac:dyDescent="0.25">
      <c r="C2654" s="83"/>
    </row>
    <row r="2655" spans="3:3" x14ac:dyDescent="0.25">
      <c r="C2655" s="83"/>
    </row>
    <row r="2656" spans="3:3" x14ac:dyDescent="0.25">
      <c r="C2656" s="83"/>
    </row>
    <row r="2657" spans="3:3" x14ac:dyDescent="0.25">
      <c r="C2657" s="83"/>
    </row>
    <row r="2658" spans="3:3" x14ac:dyDescent="0.25">
      <c r="C2658" s="83"/>
    </row>
    <row r="2659" spans="3:3" x14ac:dyDescent="0.25">
      <c r="C2659" s="83"/>
    </row>
    <row r="2660" spans="3:3" x14ac:dyDescent="0.25">
      <c r="C2660" s="83"/>
    </row>
    <row r="2661" spans="3:3" x14ac:dyDescent="0.25">
      <c r="C2661" s="83"/>
    </row>
    <row r="2662" spans="3:3" x14ac:dyDescent="0.25">
      <c r="C2662" s="83"/>
    </row>
    <row r="2663" spans="3:3" x14ac:dyDescent="0.25">
      <c r="C2663" s="83"/>
    </row>
    <row r="2664" spans="3:3" x14ac:dyDescent="0.25">
      <c r="C2664" s="83"/>
    </row>
    <row r="2665" spans="3:3" x14ac:dyDescent="0.25">
      <c r="C2665" s="83"/>
    </row>
    <row r="2666" spans="3:3" x14ac:dyDescent="0.25">
      <c r="C2666" s="83"/>
    </row>
    <row r="2667" spans="3:3" x14ac:dyDescent="0.25">
      <c r="C2667" s="83"/>
    </row>
    <row r="2668" spans="3:3" x14ac:dyDescent="0.25">
      <c r="C2668" s="83"/>
    </row>
    <row r="2669" spans="3:3" x14ac:dyDescent="0.25">
      <c r="C2669" s="83"/>
    </row>
    <row r="2670" spans="3:3" x14ac:dyDescent="0.25">
      <c r="C2670" s="83"/>
    </row>
    <row r="2671" spans="3:3" x14ac:dyDescent="0.25">
      <c r="C2671" s="83"/>
    </row>
    <row r="2672" spans="3:3" x14ac:dyDescent="0.25">
      <c r="C2672" s="83"/>
    </row>
    <row r="2673" spans="3:3" x14ac:dyDescent="0.25">
      <c r="C2673" s="83"/>
    </row>
    <row r="2674" spans="3:3" x14ac:dyDescent="0.25">
      <c r="C2674" s="83"/>
    </row>
    <row r="2675" spans="3:3" x14ac:dyDescent="0.25">
      <c r="C2675" s="83"/>
    </row>
    <row r="2676" spans="3:3" x14ac:dyDescent="0.25">
      <c r="C2676" s="83"/>
    </row>
    <row r="2677" spans="3:3" x14ac:dyDescent="0.25">
      <c r="C2677" s="83"/>
    </row>
    <row r="2678" spans="3:3" x14ac:dyDescent="0.25">
      <c r="C2678" s="83"/>
    </row>
    <row r="2679" spans="3:3" x14ac:dyDescent="0.25">
      <c r="C2679" s="83"/>
    </row>
    <row r="2680" spans="3:3" x14ac:dyDescent="0.25">
      <c r="C2680" s="83"/>
    </row>
    <row r="2681" spans="3:3" x14ac:dyDescent="0.25">
      <c r="C2681" s="83"/>
    </row>
    <row r="2682" spans="3:3" x14ac:dyDescent="0.25">
      <c r="C2682" s="83"/>
    </row>
    <row r="2683" spans="3:3" x14ac:dyDescent="0.25">
      <c r="C2683" s="83"/>
    </row>
    <row r="2684" spans="3:3" x14ac:dyDescent="0.25">
      <c r="C2684" s="83"/>
    </row>
    <row r="2685" spans="3:3" x14ac:dyDescent="0.25">
      <c r="C2685" s="83"/>
    </row>
    <row r="2686" spans="3:3" x14ac:dyDescent="0.25">
      <c r="C2686" s="83"/>
    </row>
    <row r="2687" spans="3:3" x14ac:dyDescent="0.25">
      <c r="C2687" s="83"/>
    </row>
    <row r="2688" spans="3:3" x14ac:dyDescent="0.25">
      <c r="C2688" s="83"/>
    </row>
    <row r="2689" spans="3:3" x14ac:dyDescent="0.25">
      <c r="C2689" s="83"/>
    </row>
    <row r="2690" spans="3:3" x14ac:dyDescent="0.25">
      <c r="C2690" s="83"/>
    </row>
    <row r="2691" spans="3:3" x14ac:dyDescent="0.25">
      <c r="C2691" s="83"/>
    </row>
    <row r="2692" spans="3:3" x14ac:dyDescent="0.25">
      <c r="C2692" s="83"/>
    </row>
    <row r="2693" spans="3:3" x14ac:dyDescent="0.25">
      <c r="C2693" s="83"/>
    </row>
    <row r="2694" spans="3:3" x14ac:dyDescent="0.25">
      <c r="C2694" s="83"/>
    </row>
    <row r="2695" spans="3:3" x14ac:dyDescent="0.25">
      <c r="C2695" s="83"/>
    </row>
    <row r="2696" spans="3:3" x14ac:dyDescent="0.25">
      <c r="C2696" s="83"/>
    </row>
    <row r="2697" spans="3:3" x14ac:dyDescent="0.25">
      <c r="C2697" s="83"/>
    </row>
    <row r="2698" spans="3:3" x14ac:dyDescent="0.25">
      <c r="C2698" s="83"/>
    </row>
    <row r="2699" spans="3:3" x14ac:dyDescent="0.25">
      <c r="C2699" s="83"/>
    </row>
    <row r="2700" spans="3:3" x14ac:dyDescent="0.25">
      <c r="C2700" s="83"/>
    </row>
    <row r="2701" spans="3:3" x14ac:dyDescent="0.25">
      <c r="C2701" s="83"/>
    </row>
    <row r="2702" spans="3:3" x14ac:dyDescent="0.25">
      <c r="C2702" s="83"/>
    </row>
    <row r="2703" spans="3:3" x14ac:dyDescent="0.25">
      <c r="C2703" s="83"/>
    </row>
    <row r="2704" spans="3:3" x14ac:dyDescent="0.25">
      <c r="C2704" s="83"/>
    </row>
    <row r="2705" spans="3:3" x14ac:dyDescent="0.25">
      <c r="C2705" s="83"/>
    </row>
    <row r="2706" spans="3:3" x14ac:dyDescent="0.25">
      <c r="C2706" s="83"/>
    </row>
    <row r="2707" spans="3:3" x14ac:dyDescent="0.25">
      <c r="C2707" s="83"/>
    </row>
    <row r="2708" spans="3:3" x14ac:dyDescent="0.25">
      <c r="C2708" s="83"/>
    </row>
    <row r="2709" spans="3:3" x14ac:dyDescent="0.25">
      <c r="C2709" s="83"/>
    </row>
    <row r="2710" spans="3:3" x14ac:dyDescent="0.25">
      <c r="C2710" s="83"/>
    </row>
    <row r="2711" spans="3:3" x14ac:dyDescent="0.25">
      <c r="C2711" s="83"/>
    </row>
    <row r="2712" spans="3:3" x14ac:dyDescent="0.25">
      <c r="C2712" s="83"/>
    </row>
    <row r="2713" spans="3:3" x14ac:dyDescent="0.25">
      <c r="C2713" s="83"/>
    </row>
    <row r="2714" spans="3:3" x14ac:dyDescent="0.25">
      <c r="C2714" s="83"/>
    </row>
    <row r="2715" spans="3:3" x14ac:dyDescent="0.25">
      <c r="C2715" s="83"/>
    </row>
    <row r="2716" spans="3:3" x14ac:dyDescent="0.25">
      <c r="C2716" s="83"/>
    </row>
    <row r="2717" spans="3:3" x14ac:dyDescent="0.25">
      <c r="C2717" s="83"/>
    </row>
    <row r="2718" spans="3:3" x14ac:dyDescent="0.25">
      <c r="C2718" s="83"/>
    </row>
    <row r="2719" spans="3:3" x14ac:dyDescent="0.25">
      <c r="C2719" s="83"/>
    </row>
    <row r="2720" spans="3:3" x14ac:dyDescent="0.25">
      <c r="C2720" s="83"/>
    </row>
    <row r="2721" spans="3:3" x14ac:dyDescent="0.25">
      <c r="C2721" s="83"/>
    </row>
    <row r="2722" spans="3:3" x14ac:dyDescent="0.25">
      <c r="C2722" s="83"/>
    </row>
    <row r="2723" spans="3:3" x14ac:dyDescent="0.25">
      <c r="C2723" s="83"/>
    </row>
    <row r="2724" spans="3:3" x14ac:dyDescent="0.25">
      <c r="C2724" s="83"/>
    </row>
    <row r="2725" spans="3:3" x14ac:dyDescent="0.25">
      <c r="C2725" s="83"/>
    </row>
    <row r="2726" spans="3:3" x14ac:dyDescent="0.25">
      <c r="C2726" s="83"/>
    </row>
    <row r="2727" spans="3:3" x14ac:dyDescent="0.25">
      <c r="C2727" s="83"/>
    </row>
    <row r="2728" spans="3:3" x14ac:dyDescent="0.25">
      <c r="C2728" s="83"/>
    </row>
    <row r="2729" spans="3:3" x14ac:dyDescent="0.25">
      <c r="C2729" s="83"/>
    </row>
    <row r="2730" spans="3:3" x14ac:dyDescent="0.25">
      <c r="C2730" s="83"/>
    </row>
    <row r="2731" spans="3:3" x14ac:dyDescent="0.25">
      <c r="C2731" s="83"/>
    </row>
    <row r="2732" spans="3:3" x14ac:dyDescent="0.25">
      <c r="C2732" s="83"/>
    </row>
    <row r="2733" spans="3:3" x14ac:dyDescent="0.25">
      <c r="C2733" s="83"/>
    </row>
    <row r="2734" spans="3:3" x14ac:dyDescent="0.25">
      <c r="C2734" s="83"/>
    </row>
    <row r="2735" spans="3:3" x14ac:dyDescent="0.25">
      <c r="C2735" s="83"/>
    </row>
    <row r="2736" spans="3:3" x14ac:dyDescent="0.25">
      <c r="C2736" s="83"/>
    </row>
    <row r="2737" spans="3:3" x14ac:dyDescent="0.25">
      <c r="C2737" s="83"/>
    </row>
    <row r="2738" spans="3:3" x14ac:dyDescent="0.25">
      <c r="C2738" s="83"/>
    </row>
    <row r="2739" spans="3:3" x14ac:dyDescent="0.25">
      <c r="C2739" s="83"/>
    </row>
    <row r="2740" spans="3:3" x14ac:dyDescent="0.25">
      <c r="C2740" s="83"/>
    </row>
    <row r="2741" spans="3:3" x14ac:dyDescent="0.25">
      <c r="C2741" s="83"/>
    </row>
    <row r="2742" spans="3:3" x14ac:dyDescent="0.25">
      <c r="C2742" s="83"/>
    </row>
    <row r="2743" spans="3:3" x14ac:dyDescent="0.25">
      <c r="C2743" s="83"/>
    </row>
    <row r="2744" spans="3:3" x14ac:dyDescent="0.25">
      <c r="C2744" s="83"/>
    </row>
    <row r="2745" spans="3:3" x14ac:dyDescent="0.25">
      <c r="C2745" s="83"/>
    </row>
    <row r="2746" spans="3:3" x14ac:dyDescent="0.25">
      <c r="C2746" s="83"/>
    </row>
    <row r="2747" spans="3:3" x14ac:dyDescent="0.25">
      <c r="C2747" s="83"/>
    </row>
    <row r="2748" spans="3:3" x14ac:dyDescent="0.25">
      <c r="C2748" s="83"/>
    </row>
    <row r="2749" spans="3:3" x14ac:dyDescent="0.25">
      <c r="C2749" s="83"/>
    </row>
    <row r="2750" spans="3:3" x14ac:dyDescent="0.25">
      <c r="C2750" s="83"/>
    </row>
    <row r="2751" spans="3:3" x14ac:dyDescent="0.25">
      <c r="C2751" s="83"/>
    </row>
    <row r="2752" spans="3:3" x14ac:dyDescent="0.25">
      <c r="C2752" s="83"/>
    </row>
    <row r="2753" spans="3:3" x14ac:dyDescent="0.25">
      <c r="C2753" s="83"/>
    </row>
    <row r="2754" spans="3:3" x14ac:dyDescent="0.25">
      <c r="C2754" s="83"/>
    </row>
    <row r="2755" spans="3:3" x14ac:dyDescent="0.25">
      <c r="C2755" s="83"/>
    </row>
    <row r="2756" spans="3:3" x14ac:dyDescent="0.25">
      <c r="C2756" s="83"/>
    </row>
    <row r="2757" spans="3:3" x14ac:dyDescent="0.25">
      <c r="C2757" s="83"/>
    </row>
    <row r="2758" spans="3:3" x14ac:dyDescent="0.25">
      <c r="C2758" s="83"/>
    </row>
    <row r="2759" spans="3:3" x14ac:dyDescent="0.25">
      <c r="C2759" s="83"/>
    </row>
    <row r="2760" spans="3:3" x14ac:dyDescent="0.25">
      <c r="C2760" s="83"/>
    </row>
    <row r="2761" spans="3:3" x14ac:dyDescent="0.25">
      <c r="C2761" s="83"/>
    </row>
    <row r="2762" spans="3:3" x14ac:dyDescent="0.25">
      <c r="C2762" s="83"/>
    </row>
    <row r="2763" spans="3:3" x14ac:dyDescent="0.25">
      <c r="C2763" s="83"/>
    </row>
    <row r="2764" spans="3:3" x14ac:dyDescent="0.25">
      <c r="C2764" s="83"/>
    </row>
    <row r="2765" spans="3:3" x14ac:dyDescent="0.25">
      <c r="C2765" s="83"/>
    </row>
    <row r="2766" spans="3:3" x14ac:dyDescent="0.25">
      <c r="C2766" s="83"/>
    </row>
    <row r="2767" spans="3:3" x14ac:dyDescent="0.25">
      <c r="C2767" s="83"/>
    </row>
    <row r="2768" spans="3:3" x14ac:dyDescent="0.25">
      <c r="C2768" s="83"/>
    </row>
    <row r="2769" spans="3:3" x14ac:dyDescent="0.25">
      <c r="C2769" s="83"/>
    </row>
    <row r="2770" spans="3:3" x14ac:dyDescent="0.25">
      <c r="C2770" s="83"/>
    </row>
    <row r="2771" spans="3:3" x14ac:dyDescent="0.25">
      <c r="C2771" s="83"/>
    </row>
    <row r="2772" spans="3:3" x14ac:dyDescent="0.25">
      <c r="C2772" s="83"/>
    </row>
    <row r="2773" spans="3:3" x14ac:dyDescent="0.25">
      <c r="C2773" s="83"/>
    </row>
    <row r="2774" spans="3:3" x14ac:dyDescent="0.25">
      <c r="C2774" s="83"/>
    </row>
    <row r="2775" spans="3:3" x14ac:dyDescent="0.25">
      <c r="C2775" s="83"/>
    </row>
    <row r="2776" spans="3:3" x14ac:dyDescent="0.25">
      <c r="C2776" s="83"/>
    </row>
    <row r="2777" spans="3:3" x14ac:dyDescent="0.25">
      <c r="C2777" s="83"/>
    </row>
    <row r="2778" spans="3:3" x14ac:dyDescent="0.25">
      <c r="C2778" s="83"/>
    </row>
    <row r="2779" spans="3:3" x14ac:dyDescent="0.25">
      <c r="C2779" s="83"/>
    </row>
    <row r="2780" spans="3:3" x14ac:dyDescent="0.25">
      <c r="C2780" s="83"/>
    </row>
    <row r="2781" spans="3:3" x14ac:dyDescent="0.25">
      <c r="C2781" s="83"/>
    </row>
    <row r="2782" spans="3:3" x14ac:dyDescent="0.25">
      <c r="C2782" s="83"/>
    </row>
    <row r="2783" spans="3:3" x14ac:dyDescent="0.25">
      <c r="C2783" s="83"/>
    </row>
    <row r="2784" spans="3:3" x14ac:dyDescent="0.25">
      <c r="C2784" s="83"/>
    </row>
    <row r="2785" spans="3:3" x14ac:dyDescent="0.25">
      <c r="C2785" s="83"/>
    </row>
    <row r="2786" spans="3:3" x14ac:dyDescent="0.25">
      <c r="C2786" s="83"/>
    </row>
    <row r="2787" spans="3:3" x14ac:dyDescent="0.25">
      <c r="C2787" s="83"/>
    </row>
    <row r="2788" spans="3:3" x14ac:dyDescent="0.25">
      <c r="C2788" s="83"/>
    </row>
    <row r="2789" spans="3:3" x14ac:dyDescent="0.25">
      <c r="C2789" s="83"/>
    </row>
    <row r="2790" spans="3:3" x14ac:dyDescent="0.25">
      <c r="C2790" s="83"/>
    </row>
    <row r="2791" spans="3:3" x14ac:dyDescent="0.25">
      <c r="C2791" s="83"/>
    </row>
    <row r="2792" spans="3:3" x14ac:dyDescent="0.25">
      <c r="C2792" s="83"/>
    </row>
    <row r="2793" spans="3:3" x14ac:dyDescent="0.25">
      <c r="C2793" s="83"/>
    </row>
    <row r="2794" spans="3:3" x14ac:dyDescent="0.25">
      <c r="C2794" s="83"/>
    </row>
    <row r="2795" spans="3:3" x14ac:dyDescent="0.25">
      <c r="C2795" s="83"/>
    </row>
    <row r="2796" spans="3:3" x14ac:dyDescent="0.25">
      <c r="C2796" s="83"/>
    </row>
    <row r="2797" spans="3:3" x14ac:dyDescent="0.25">
      <c r="C2797" s="83"/>
    </row>
    <row r="2798" spans="3:3" x14ac:dyDescent="0.25">
      <c r="C2798" s="83"/>
    </row>
    <row r="2799" spans="3:3" x14ac:dyDescent="0.25">
      <c r="C2799" s="83"/>
    </row>
    <row r="2800" spans="3:3" x14ac:dyDescent="0.25">
      <c r="C2800" s="83"/>
    </row>
    <row r="2801" spans="3:3" x14ac:dyDescent="0.25">
      <c r="C2801" s="83"/>
    </row>
    <row r="2802" spans="3:3" x14ac:dyDescent="0.25">
      <c r="C2802" s="83"/>
    </row>
    <row r="2803" spans="3:3" x14ac:dyDescent="0.25">
      <c r="C2803" s="83"/>
    </row>
    <row r="2804" spans="3:3" x14ac:dyDescent="0.25">
      <c r="C2804" s="83"/>
    </row>
    <row r="2805" spans="3:3" x14ac:dyDescent="0.25">
      <c r="C2805" s="83"/>
    </row>
    <row r="2806" spans="3:3" x14ac:dyDescent="0.25">
      <c r="C2806" s="83"/>
    </row>
    <row r="2807" spans="3:3" x14ac:dyDescent="0.25">
      <c r="C2807" s="83"/>
    </row>
    <row r="2808" spans="3:3" x14ac:dyDescent="0.25">
      <c r="C2808" s="83"/>
    </row>
    <row r="2809" spans="3:3" x14ac:dyDescent="0.25">
      <c r="C2809" s="83"/>
    </row>
    <row r="2810" spans="3:3" x14ac:dyDescent="0.25">
      <c r="C2810" s="83"/>
    </row>
    <row r="2811" spans="3:3" x14ac:dyDescent="0.25">
      <c r="C2811" s="83"/>
    </row>
    <row r="2812" spans="3:3" x14ac:dyDescent="0.25">
      <c r="C2812" s="83"/>
    </row>
    <row r="2813" spans="3:3" x14ac:dyDescent="0.25">
      <c r="C2813" s="83"/>
    </row>
    <row r="2814" spans="3:3" x14ac:dyDescent="0.25">
      <c r="C2814" s="83"/>
    </row>
    <row r="2815" spans="3:3" x14ac:dyDescent="0.25">
      <c r="C2815" s="83"/>
    </row>
    <row r="2816" spans="3:3" x14ac:dyDescent="0.25">
      <c r="C2816" s="83"/>
    </row>
    <row r="2817" spans="3:3" x14ac:dyDescent="0.25">
      <c r="C2817" s="83"/>
    </row>
    <row r="2818" spans="3:3" x14ac:dyDescent="0.25">
      <c r="C2818" s="83"/>
    </row>
    <row r="2819" spans="3:3" x14ac:dyDescent="0.25">
      <c r="C2819" s="83"/>
    </row>
    <row r="2820" spans="3:3" x14ac:dyDescent="0.25">
      <c r="C2820" s="83"/>
    </row>
    <row r="2821" spans="3:3" x14ac:dyDescent="0.25">
      <c r="C2821" s="83"/>
    </row>
    <row r="2822" spans="3:3" x14ac:dyDescent="0.25">
      <c r="C2822" s="83"/>
    </row>
    <row r="2823" spans="3:3" x14ac:dyDescent="0.25">
      <c r="C2823" s="83"/>
    </row>
    <row r="2824" spans="3:3" x14ac:dyDescent="0.25">
      <c r="C2824" s="83"/>
    </row>
    <row r="2825" spans="3:3" x14ac:dyDescent="0.25">
      <c r="C2825" s="83"/>
    </row>
    <row r="2826" spans="3:3" x14ac:dyDescent="0.25">
      <c r="C2826" s="83"/>
    </row>
    <row r="2827" spans="3:3" x14ac:dyDescent="0.25">
      <c r="C2827" s="83"/>
    </row>
    <row r="2828" spans="3:3" x14ac:dyDescent="0.25">
      <c r="C2828" s="83"/>
    </row>
    <row r="2829" spans="3:3" x14ac:dyDescent="0.25">
      <c r="C2829" s="83"/>
    </row>
    <row r="2830" spans="3:3" x14ac:dyDescent="0.25">
      <c r="C2830" s="83"/>
    </row>
    <row r="2831" spans="3:3" x14ac:dyDescent="0.25">
      <c r="C2831" s="83"/>
    </row>
    <row r="2832" spans="3:3" x14ac:dyDescent="0.25">
      <c r="C2832" s="83"/>
    </row>
    <row r="2833" spans="3:3" x14ac:dyDescent="0.25">
      <c r="C2833" s="83"/>
    </row>
    <row r="2834" spans="3:3" x14ac:dyDescent="0.25">
      <c r="C2834" s="83"/>
    </row>
    <row r="2835" spans="3:3" x14ac:dyDescent="0.25">
      <c r="C2835" s="83"/>
    </row>
    <row r="2836" spans="3:3" x14ac:dyDescent="0.25">
      <c r="C2836" s="83"/>
    </row>
    <row r="2837" spans="3:3" x14ac:dyDescent="0.25">
      <c r="C2837" s="83"/>
    </row>
    <row r="2838" spans="3:3" x14ac:dyDescent="0.25">
      <c r="C2838" s="83"/>
    </row>
    <row r="2839" spans="3:3" x14ac:dyDescent="0.25">
      <c r="C2839" s="83"/>
    </row>
    <row r="2840" spans="3:3" x14ac:dyDescent="0.25">
      <c r="C2840" s="83"/>
    </row>
    <row r="2841" spans="3:3" x14ac:dyDescent="0.25">
      <c r="C2841" s="83"/>
    </row>
    <row r="2842" spans="3:3" x14ac:dyDescent="0.25">
      <c r="C2842" s="83"/>
    </row>
    <row r="2843" spans="3:3" x14ac:dyDescent="0.25">
      <c r="C2843" s="83"/>
    </row>
    <row r="2844" spans="3:3" x14ac:dyDescent="0.25">
      <c r="C2844" s="83"/>
    </row>
    <row r="2845" spans="3:3" x14ac:dyDescent="0.25">
      <c r="C2845" s="83"/>
    </row>
    <row r="2846" spans="3:3" x14ac:dyDescent="0.25">
      <c r="C2846" s="83"/>
    </row>
    <row r="2847" spans="3:3" x14ac:dyDescent="0.25">
      <c r="C2847" s="83"/>
    </row>
    <row r="2848" spans="3:3" x14ac:dyDescent="0.25">
      <c r="C2848" s="83"/>
    </row>
    <row r="2849" spans="3:3" x14ac:dyDescent="0.25">
      <c r="C2849" s="83"/>
    </row>
    <row r="2850" spans="3:3" x14ac:dyDescent="0.25">
      <c r="C2850" s="83"/>
    </row>
    <row r="2851" spans="3:3" x14ac:dyDescent="0.25">
      <c r="C2851" s="83"/>
    </row>
    <row r="2852" spans="3:3" x14ac:dyDescent="0.25">
      <c r="C2852" s="83"/>
    </row>
    <row r="2853" spans="3:3" x14ac:dyDescent="0.25">
      <c r="C2853" s="83"/>
    </row>
    <row r="2854" spans="3:3" x14ac:dyDescent="0.25">
      <c r="C2854" s="83"/>
    </row>
    <row r="2855" spans="3:3" x14ac:dyDescent="0.25">
      <c r="C2855" s="83"/>
    </row>
    <row r="2856" spans="3:3" x14ac:dyDescent="0.25">
      <c r="C2856" s="83"/>
    </row>
    <row r="2857" spans="3:3" x14ac:dyDescent="0.25">
      <c r="C2857" s="83"/>
    </row>
    <row r="2858" spans="3:3" x14ac:dyDescent="0.25">
      <c r="C2858" s="83"/>
    </row>
    <row r="2859" spans="3:3" x14ac:dyDescent="0.25">
      <c r="C2859" s="83"/>
    </row>
    <row r="2860" spans="3:3" x14ac:dyDescent="0.25">
      <c r="C2860" s="83"/>
    </row>
    <row r="2861" spans="3:3" x14ac:dyDescent="0.25">
      <c r="C2861" s="83"/>
    </row>
    <row r="2862" spans="3:3" x14ac:dyDescent="0.25">
      <c r="C2862" s="83"/>
    </row>
    <row r="2863" spans="3:3" x14ac:dyDescent="0.25">
      <c r="C2863" s="84"/>
    </row>
    <row r="2864" spans="3:3" x14ac:dyDescent="0.25">
      <c r="C2864" s="84"/>
    </row>
    <row r="2865" spans="3:3" x14ac:dyDescent="0.25">
      <c r="C2865" s="84"/>
    </row>
    <row r="2866" spans="3:3" x14ac:dyDescent="0.25">
      <c r="C2866" s="84"/>
    </row>
    <row r="2867" spans="3:3" x14ac:dyDescent="0.25">
      <c r="C2867" s="84"/>
    </row>
    <row r="2868" spans="3:3" x14ac:dyDescent="0.25">
      <c r="C2868" s="84"/>
    </row>
    <row r="2869" spans="3:3" x14ac:dyDescent="0.25">
      <c r="C2869" s="84"/>
    </row>
    <row r="2870" spans="3:3" x14ac:dyDescent="0.25">
      <c r="C2870" s="84"/>
    </row>
    <row r="2871" spans="3:3" x14ac:dyDescent="0.25">
      <c r="C2871" s="84"/>
    </row>
    <row r="2872" spans="3:3" x14ac:dyDescent="0.25">
      <c r="C2872" s="84"/>
    </row>
    <row r="2873" spans="3:3" x14ac:dyDescent="0.25">
      <c r="C2873" s="84"/>
    </row>
    <row r="2874" spans="3:3" x14ac:dyDescent="0.25">
      <c r="C2874" s="84"/>
    </row>
    <row r="2875" spans="3:3" x14ac:dyDescent="0.25">
      <c r="C2875" s="84"/>
    </row>
    <row r="2876" spans="3:3" x14ac:dyDescent="0.25">
      <c r="C2876" s="84"/>
    </row>
    <row r="2877" spans="3:3" x14ac:dyDescent="0.25">
      <c r="C2877" s="84"/>
    </row>
    <row r="2878" spans="3:3" x14ac:dyDescent="0.25">
      <c r="C2878" s="84"/>
    </row>
    <row r="2879" spans="3:3" x14ac:dyDescent="0.25">
      <c r="C2879" s="84"/>
    </row>
    <row r="2880" spans="3:3" x14ac:dyDescent="0.25">
      <c r="C2880" s="84"/>
    </row>
    <row r="2881" spans="3:3" x14ac:dyDescent="0.25">
      <c r="C2881" s="84"/>
    </row>
    <row r="2882" spans="3:3" x14ac:dyDescent="0.25">
      <c r="C2882" s="84"/>
    </row>
    <row r="2883" spans="3:3" x14ac:dyDescent="0.25">
      <c r="C2883" s="84"/>
    </row>
    <row r="2884" spans="3:3" x14ac:dyDescent="0.25">
      <c r="C2884" s="84"/>
    </row>
    <row r="2885" spans="3:3" x14ac:dyDescent="0.25">
      <c r="C2885" s="84"/>
    </row>
    <row r="2886" spans="3:3" x14ac:dyDescent="0.25">
      <c r="C2886" s="84"/>
    </row>
    <row r="2887" spans="3:3" x14ac:dyDescent="0.25">
      <c r="C2887" s="84"/>
    </row>
    <row r="2888" spans="3:3" x14ac:dyDescent="0.25">
      <c r="C2888" s="84"/>
    </row>
    <row r="2889" spans="3:3" x14ac:dyDescent="0.25">
      <c r="C2889" s="84"/>
    </row>
    <row r="2890" spans="3:3" x14ac:dyDescent="0.25">
      <c r="C2890" s="84"/>
    </row>
    <row r="2891" spans="3:3" x14ac:dyDescent="0.25">
      <c r="C2891" s="84"/>
    </row>
    <row r="2892" spans="3:3" x14ac:dyDescent="0.25">
      <c r="C2892" s="84"/>
    </row>
    <row r="2893" spans="3:3" x14ac:dyDescent="0.25">
      <c r="C2893" s="84"/>
    </row>
    <row r="2894" spans="3:3" x14ac:dyDescent="0.25">
      <c r="C2894" s="84"/>
    </row>
    <row r="2895" spans="3:3" x14ac:dyDescent="0.25">
      <c r="C2895" s="84"/>
    </row>
    <row r="2896" spans="3:3" x14ac:dyDescent="0.25">
      <c r="C2896" s="84"/>
    </row>
    <row r="2897" spans="3:3" x14ac:dyDescent="0.25">
      <c r="C2897" s="84"/>
    </row>
    <row r="2898" spans="3:3" x14ac:dyDescent="0.25">
      <c r="C2898" s="84"/>
    </row>
    <row r="2899" spans="3:3" x14ac:dyDescent="0.25">
      <c r="C2899" s="84"/>
    </row>
    <row r="2900" spans="3:3" x14ac:dyDescent="0.25">
      <c r="C2900" s="84"/>
    </row>
    <row r="2901" spans="3:3" x14ac:dyDescent="0.25">
      <c r="C2901" s="84"/>
    </row>
    <row r="2902" spans="3:3" x14ac:dyDescent="0.25">
      <c r="C2902" s="84"/>
    </row>
    <row r="2903" spans="3:3" x14ac:dyDescent="0.25">
      <c r="C2903" s="84"/>
    </row>
    <row r="2904" spans="3:3" x14ac:dyDescent="0.25">
      <c r="C2904" s="84"/>
    </row>
    <row r="2905" spans="3:3" x14ac:dyDescent="0.25">
      <c r="C2905" s="84"/>
    </row>
    <row r="2906" spans="3:3" x14ac:dyDescent="0.25">
      <c r="C2906" s="84"/>
    </row>
    <row r="2907" spans="3:3" x14ac:dyDescent="0.25">
      <c r="C2907" s="84"/>
    </row>
    <row r="2908" spans="3:3" x14ac:dyDescent="0.25">
      <c r="C2908" s="84"/>
    </row>
    <row r="2909" spans="3:3" x14ac:dyDescent="0.25">
      <c r="C2909" s="84"/>
    </row>
    <row r="2910" spans="3:3" x14ac:dyDescent="0.25">
      <c r="C2910" s="84"/>
    </row>
    <row r="2911" spans="3:3" x14ac:dyDescent="0.25">
      <c r="C2911" s="84"/>
    </row>
    <row r="2912" spans="3:3" x14ac:dyDescent="0.25">
      <c r="C2912" s="84"/>
    </row>
    <row r="2913" spans="3:3" x14ac:dyDescent="0.25">
      <c r="C2913" s="84"/>
    </row>
    <row r="2914" spans="3:3" x14ac:dyDescent="0.25">
      <c r="C2914" s="84"/>
    </row>
    <row r="2915" spans="3:3" x14ac:dyDescent="0.25">
      <c r="C2915" s="84"/>
    </row>
    <row r="2916" spans="3:3" x14ac:dyDescent="0.25">
      <c r="C2916" s="84"/>
    </row>
    <row r="2917" spans="3:3" x14ac:dyDescent="0.25">
      <c r="C2917" s="84"/>
    </row>
    <row r="2918" spans="3:3" x14ac:dyDescent="0.25">
      <c r="C2918" s="84"/>
    </row>
    <row r="2919" spans="3:3" x14ac:dyDescent="0.25">
      <c r="C2919" s="84"/>
    </row>
    <row r="2920" spans="3:3" x14ac:dyDescent="0.25">
      <c r="C2920" s="84"/>
    </row>
    <row r="2921" spans="3:3" x14ac:dyDescent="0.25">
      <c r="C2921" s="84"/>
    </row>
    <row r="2922" spans="3:3" x14ac:dyDescent="0.25">
      <c r="C2922" s="84"/>
    </row>
    <row r="2923" spans="3:3" x14ac:dyDescent="0.25">
      <c r="C2923" s="84"/>
    </row>
    <row r="2924" spans="3:3" x14ac:dyDescent="0.25">
      <c r="C2924" s="84"/>
    </row>
    <row r="2925" spans="3:3" x14ac:dyDescent="0.25">
      <c r="C2925" s="84"/>
    </row>
    <row r="2926" spans="3:3" x14ac:dyDescent="0.25">
      <c r="C2926" s="84"/>
    </row>
    <row r="2927" spans="3:3" x14ac:dyDescent="0.25">
      <c r="C2927" s="84"/>
    </row>
    <row r="2928" spans="3:3" x14ac:dyDescent="0.25">
      <c r="C2928" s="84"/>
    </row>
    <row r="2929" spans="3:3" x14ac:dyDescent="0.25">
      <c r="C2929" s="84"/>
    </row>
    <row r="2930" spans="3:3" x14ac:dyDescent="0.25">
      <c r="C2930" s="84"/>
    </row>
    <row r="2931" spans="3:3" x14ac:dyDescent="0.25">
      <c r="C2931" s="84"/>
    </row>
    <row r="2932" spans="3:3" x14ac:dyDescent="0.25">
      <c r="C2932" s="84"/>
    </row>
    <row r="2933" spans="3:3" x14ac:dyDescent="0.25">
      <c r="C2933" s="84"/>
    </row>
    <row r="2934" spans="3:3" x14ac:dyDescent="0.25">
      <c r="C2934" s="84"/>
    </row>
    <row r="2935" spans="3:3" x14ac:dyDescent="0.25">
      <c r="C2935" s="84"/>
    </row>
    <row r="2936" spans="3:3" x14ac:dyDescent="0.25">
      <c r="C2936" s="84"/>
    </row>
    <row r="2937" spans="3:3" x14ac:dyDescent="0.25">
      <c r="C2937" s="84"/>
    </row>
    <row r="2938" spans="3:3" x14ac:dyDescent="0.25">
      <c r="C2938" s="84"/>
    </row>
    <row r="2939" spans="3:3" x14ac:dyDescent="0.25">
      <c r="C2939" s="84"/>
    </row>
    <row r="2940" spans="3:3" x14ac:dyDescent="0.25">
      <c r="C2940" s="84"/>
    </row>
    <row r="2941" spans="3:3" x14ac:dyDescent="0.25">
      <c r="C2941" s="84"/>
    </row>
    <row r="2942" spans="3:3" x14ac:dyDescent="0.25">
      <c r="C2942" s="84"/>
    </row>
    <row r="2943" spans="3:3" x14ac:dyDescent="0.25">
      <c r="C2943" s="84"/>
    </row>
    <row r="2944" spans="3:3" x14ac:dyDescent="0.25">
      <c r="C2944" s="84"/>
    </row>
    <row r="2945" spans="3:3" x14ac:dyDescent="0.25">
      <c r="C2945" s="84"/>
    </row>
    <row r="2946" spans="3:3" x14ac:dyDescent="0.25">
      <c r="C2946" s="84"/>
    </row>
    <row r="2947" spans="3:3" x14ac:dyDescent="0.25">
      <c r="C2947" s="84"/>
    </row>
    <row r="2948" spans="3:3" x14ac:dyDescent="0.25">
      <c r="C2948" s="84"/>
    </row>
    <row r="2949" spans="3:3" x14ac:dyDescent="0.25">
      <c r="C2949" s="84"/>
    </row>
    <row r="2950" spans="3:3" x14ac:dyDescent="0.25">
      <c r="C2950" s="84"/>
    </row>
    <row r="2951" spans="3:3" x14ac:dyDescent="0.25">
      <c r="C2951" s="84"/>
    </row>
    <row r="2952" spans="3:3" x14ac:dyDescent="0.25">
      <c r="C2952" s="84"/>
    </row>
    <row r="2953" spans="3:3" x14ac:dyDescent="0.25">
      <c r="C2953" s="84"/>
    </row>
    <row r="2954" spans="3:3" x14ac:dyDescent="0.25">
      <c r="C2954" s="84"/>
    </row>
    <row r="2955" spans="3:3" x14ac:dyDescent="0.25">
      <c r="C2955" s="84"/>
    </row>
    <row r="2956" spans="3:3" x14ac:dyDescent="0.25">
      <c r="C2956" s="84"/>
    </row>
    <row r="2957" spans="3:3" x14ac:dyDescent="0.25">
      <c r="C2957" s="84"/>
    </row>
    <row r="2958" spans="3:3" x14ac:dyDescent="0.25">
      <c r="C2958" s="84"/>
    </row>
    <row r="2959" spans="3:3" x14ac:dyDescent="0.25">
      <c r="C2959" s="84"/>
    </row>
    <row r="2960" spans="3:3" x14ac:dyDescent="0.25">
      <c r="C2960" s="84"/>
    </row>
    <row r="2961" spans="3:3" x14ac:dyDescent="0.25">
      <c r="C2961" s="84"/>
    </row>
    <row r="2962" spans="3:3" x14ac:dyDescent="0.25">
      <c r="C2962" s="84"/>
    </row>
    <row r="2963" spans="3:3" x14ac:dyDescent="0.25">
      <c r="C2963" s="84"/>
    </row>
    <row r="2964" spans="3:3" x14ac:dyDescent="0.25">
      <c r="C2964" s="84"/>
    </row>
    <row r="2965" spans="3:3" x14ac:dyDescent="0.25">
      <c r="C2965" s="84"/>
    </row>
    <row r="2966" spans="3:3" x14ac:dyDescent="0.25">
      <c r="C2966" s="84"/>
    </row>
    <row r="2967" spans="3:3" x14ac:dyDescent="0.25">
      <c r="C2967" s="84"/>
    </row>
    <row r="2968" spans="3:3" x14ac:dyDescent="0.25">
      <c r="C2968" s="84"/>
    </row>
    <row r="2969" spans="3:3" x14ac:dyDescent="0.25">
      <c r="C2969" s="84"/>
    </row>
    <row r="2970" spans="3:3" x14ac:dyDescent="0.25">
      <c r="C2970" s="84"/>
    </row>
    <row r="2971" spans="3:3" x14ac:dyDescent="0.25">
      <c r="C2971" s="84"/>
    </row>
    <row r="2972" spans="3:3" x14ac:dyDescent="0.25">
      <c r="C2972" s="84"/>
    </row>
    <row r="2973" spans="3:3" x14ac:dyDescent="0.25">
      <c r="C2973" s="84"/>
    </row>
    <row r="2974" spans="3:3" x14ac:dyDescent="0.25">
      <c r="C2974" s="84"/>
    </row>
    <row r="2975" spans="3:3" x14ac:dyDescent="0.25">
      <c r="C2975" s="84"/>
    </row>
    <row r="2976" spans="3:3" x14ac:dyDescent="0.25">
      <c r="C2976" s="84"/>
    </row>
    <row r="2977" spans="3:3" x14ac:dyDescent="0.25">
      <c r="C2977" s="84"/>
    </row>
    <row r="2978" spans="3:3" x14ac:dyDescent="0.25">
      <c r="C2978" s="84"/>
    </row>
    <row r="2979" spans="3:3" x14ac:dyDescent="0.25">
      <c r="C2979" s="84"/>
    </row>
    <row r="2980" spans="3:3" x14ac:dyDescent="0.25">
      <c r="C2980" s="84"/>
    </row>
    <row r="2981" spans="3:3" x14ac:dyDescent="0.25">
      <c r="C2981" s="84"/>
    </row>
    <row r="2982" spans="3:3" x14ac:dyDescent="0.25">
      <c r="C2982" s="84"/>
    </row>
    <row r="2983" spans="3:3" x14ac:dyDescent="0.25">
      <c r="C2983" s="84"/>
    </row>
    <row r="2984" spans="3:3" x14ac:dyDescent="0.25">
      <c r="C2984" s="84"/>
    </row>
    <row r="2985" spans="3:3" x14ac:dyDescent="0.25">
      <c r="C2985" s="84"/>
    </row>
    <row r="2986" spans="3:3" x14ac:dyDescent="0.25">
      <c r="C2986" s="84"/>
    </row>
    <row r="2987" spans="3:3" x14ac:dyDescent="0.25">
      <c r="C2987" s="84"/>
    </row>
    <row r="2988" spans="3:3" x14ac:dyDescent="0.25">
      <c r="C2988" s="84"/>
    </row>
    <row r="2989" spans="3:3" x14ac:dyDescent="0.25">
      <c r="C2989" s="84"/>
    </row>
    <row r="2990" spans="3:3" x14ac:dyDescent="0.25">
      <c r="C2990" s="84"/>
    </row>
    <row r="2991" spans="3:3" x14ac:dyDescent="0.25">
      <c r="C2991" s="84"/>
    </row>
    <row r="2992" spans="3:3" x14ac:dyDescent="0.25">
      <c r="C2992" s="84"/>
    </row>
    <row r="2993" spans="3:3" x14ac:dyDescent="0.25">
      <c r="C2993" s="84"/>
    </row>
    <row r="2994" spans="3:3" x14ac:dyDescent="0.25">
      <c r="C2994" s="84"/>
    </row>
    <row r="2995" spans="3:3" x14ac:dyDescent="0.25">
      <c r="C2995" s="84"/>
    </row>
    <row r="2996" spans="3:3" x14ac:dyDescent="0.25">
      <c r="C2996" s="84"/>
    </row>
    <row r="2997" spans="3:3" x14ac:dyDescent="0.25">
      <c r="C2997" s="84"/>
    </row>
    <row r="2998" spans="3:3" x14ac:dyDescent="0.25">
      <c r="C2998" s="84"/>
    </row>
    <row r="2999" spans="3:3" x14ac:dyDescent="0.25">
      <c r="C2999" s="84"/>
    </row>
    <row r="3000" spans="3:3" x14ac:dyDescent="0.25">
      <c r="C3000" s="84"/>
    </row>
    <row r="3001" spans="3:3" x14ac:dyDescent="0.25">
      <c r="C3001" s="84"/>
    </row>
    <row r="3002" spans="3:3" x14ac:dyDescent="0.25">
      <c r="C3002" s="84"/>
    </row>
    <row r="3003" spans="3:3" x14ac:dyDescent="0.25">
      <c r="C3003" s="84"/>
    </row>
    <row r="3004" spans="3:3" x14ac:dyDescent="0.25">
      <c r="C3004" s="84"/>
    </row>
    <row r="3005" spans="3:3" x14ac:dyDescent="0.25">
      <c r="C3005" s="84"/>
    </row>
    <row r="3006" spans="3:3" x14ac:dyDescent="0.25">
      <c r="C3006" s="84"/>
    </row>
    <row r="3007" spans="3:3" x14ac:dyDescent="0.25">
      <c r="C3007" s="84"/>
    </row>
    <row r="3008" spans="3:3" x14ac:dyDescent="0.25">
      <c r="C3008" s="84"/>
    </row>
    <row r="3009" spans="3:3" x14ac:dyDescent="0.25">
      <c r="C3009" s="84"/>
    </row>
    <row r="3010" spans="3:3" x14ac:dyDescent="0.25">
      <c r="C3010" s="84"/>
    </row>
    <row r="3011" spans="3:3" x14ac:dyDescent="0.25">
      <c r="C3011" s="84"/>
    </row>
    <row r="3012" spans="3:3" x14ac:dyDescent="0.25">
      <c r="C3012" s="84"/>
    </row>
    <row r="3013" spans="3:3" x14ac:dyDescent="0.25">
      <c r="C3013" s="84"/>
    </row>
    <row r="3014" spans="3:3" x14ac:dyDescent="0.25">
      <c r="C3014" s="84"/>
    </row>
    <row r="3015" spans="3:3" x14ac:dyDescent="0.25">
      <c r="C3015" s="84"/>
    </row>
    <row r="3016" spans="3:3" x14ac:dyDescent="0.25">
      <c r="C3016" s="84"/>
    </row>
    <row r="3017" spans="3:3" x14ac:dyDescent="0.25">
      <c r="C3017" s="84"/>
    </row>
    <row r="3018" spans="3:3" x14ac:dyDescent="0.25">
      <c r="C3018" s="84"/>
    </row>
    <row r="3019" spans="3:3" x14ac:dyDescent="0.25">
      <c r="C3019" s="84"/>
    </row>
    <row r="3020" spans="3:3" x14ac:dyDescent="0.25">
      <c r="C3020" s="84"/>
    </row>
    <row r="3021" spans="3:3" x14ac:dyDescent="0.25">
      <c r="C3021" s="84"/>
    </row>
    <row r="3022" spans="3:3" x14ac:dyDescent="0.25">
      <c r="C3022" s="84"/>
    </row>
    <row r="3023" spans="3:3" x14ac:dyDescent="0.25">
      <c r="C3023" s="84"/>
    </row>
    <row r="3024" spans="3:3" x14ac:dyDescent="0.25">
      <c r="C3024" s="84"/>
    </row>
    <row r="3025" spans="3:3" x14ac:dyDescent="0.25">
      <c r="C3025" s="84"/>
    </row>
    <row r="3026" spans="3:3" x14ac:dyDescent="0.25">
      <c r="C3026" s="84"/>
    </row>
    <row r="3027" spans="3:3" x14ac:dyDescent="0.25">
      <c r="C3027" s="84"/>
    </row>
    <row r="3028" spans="3:3" x14ac:dyDescent="0.25">
      <c r="C3028" s="84"/>
    </row>
    <row r="3029" spans="3:3" x14ac:dyDescent="0.25">
      <c r="C3029" s="84"/>
    </row>
    <row r="3030" spans="3:3" x14ac:dyDescent="0.25">
      <c r="C3030" s="84"/>
    </row>
    <row r="3031" spans="3:3" x14ac:dyDescent="0.25">
      <c r="C3031" s="84"/>
    </row>
    <row r="3032" spans="3:3" x14ac:dyDescent="0.25">
      <c r="C3032" s="84"/>
    </row>
    <row r="3033" spans="3:3" x14ac:dyDescent="0.25">
      <c r="C3033" s="84"/>
    </row>
    <row r="3034" spans="3:3" x14ac:dyDescent="0.25">
      <c r="C3034" s="84"/>
    </row>
    <row r="3035" spans="3:3" x14ac:dyDescent="0.25">
      <c r="C3035" s="84"/>
    </row>
    <row r="3036" spans="3:3" x14ac:dyDescent="0.25">
      <c r="C3036" s="84"/>
    </row>
    <row r="3037" spans="3:3" x14ac:dyDescent="0.25">
      <c r="C3037" s="84"/>
    </row>
    <row r="3038" spans="3:3" x14ac:dyDescent="0.25">
      <c r="C3038" s="84"/>
    </row>
    <row r="3039" spans="3:3" x14ac:dyDescent="0.25">
      <c r="C3039" s="84"/>
    </row>
    <row r="3040" spans="3:3" x14ac:dyDescent="0.25">
      <c r="C3040" s="84"/>
    </row>
    <row r="3041" spans="3:3" x14ac:dyDescent="0.25">
      <c r="C3041" s="84"/>
    </row>
    <row r="3042" spans="3:3" x14ac:dyDescent="0.25">
      <c r="C3042" s="84"/>
    </row>
    <row r="3043" spans="3:3" x14ac:dyDescent="0.25">
      <c r="C3043" s="84"/>
    </row>
    <row r="3044" spans="3:3" x14ac:dyDescent="0.25">
      <c r="C3044" s="84"/>
    </row>
    <row r="3045" spans="3:3" x14ac:dyDescent="0.25">
      <c r="C3045" s="84"/>
    </row>
    <row r="3046" spans="3:3" x14ac:dyDescent="0.25">
      <c r="C3046" s="84"/>
    </row>
    <row r="3047" spans="3:3" x14ac:dyDescent="0.25">
      <c r="C3047" s="84"/>
    </row>
    <row r="3048" spans="3:3" x14ac:dyDescent="0.25">
      <c r="C3048" s="84"/>
    </row>
    <row r="3049" spans="3:3" x14ac:dyDescent="0.25">
      <c r="C3049" s="84"/>
    </row>
    <row r="3050" spans="3:3" x14ac:dyDescent="0.25">
      <c r="C3050" s="84"/>
    </row>
    <row r="3051" spans="3:3" x14ac:dyDescent="0.25">
      <c r="C3051" s="84"/>
    </row>
    <row r="3052" spans="3:3" x14ac:dyDescent="0.25">
      <c r="C3052" s="84"/>
    </row>
    <row r="3053" spans="3:3" x14ac:dyDescent="0.25">
      <c r="C3053" s="84"/>
    </row>
    <row r="3054" spans="3:3" x14ac:dyDescent="0.25">
      <c r="C3054" s="84"/>
    </row>
    <row r="3055" spans="3:3" x14ac:dyDescent="0.25">
      <c r="C3055" s="84"/>
    </row>
    <row r="3056" spans="3:3" x14ac:dyDescent="0.25">
      <c r="C3056" s="84"/>
    </row>
    <row r="3057" spans="3:3" x14ac:dyDescent="0.25">
      <c r="C3057" s="84"/>
    </row>
    <row r="3058" spans="3:3" x14ac:dyDescent="0.25">
      <c r="C3058" s="84"/>
    </row>
    <row r="3059" spans="3:3" x14ac:dyDescent="0.25">
      <c r="C3059" s="84"/>
    </row>
    <row r="3060" spans="3:3" x14ac:dyDescent="0.25">
      <c r="C3060" s="84"/>
    </row>
    <row r="3061" spans="3:3" x14ac:dyDescent="0.25">
      <c r="C3061" s="84"/>
    </row>
    <row r="3062" spans="3:3" x14ac:dyDescent="0.25">
      <c r="C3062" s="84"/>
    </row>
    <row r="3063" spans="3:3" x14ac:dyDescent="0.25">
      <c r="C3063" s="84"/>
    </row>
    <row r="3064" spans="3:3" x14ac:dyDescent="0.25">
      <c r="C3064" s="84"/>
    </row>
    <row r="3065" spans="3:3" x14ac:dyDescent="0.25">
      <c r="C3065" s="84"/>
    </row>
    <row r="3066" spans="3:3" x14ac:dyDescent="0.25">
      <c r="C3066" s="84"/>
    </row>
    <row r="3067" spans="3:3" x14ac:dyDescent="0.25">
      <c r="C3067" s="84"/>
    </row>
    <row r="3068" spans="3:3" x14ac:dyDescent="0.25">
      <c r="C3068" s="84"/>
    </row>
    <row r="3069" spans="3:3" x14ac:dyDescent="0.25">
      <c r="C3069" s="84"/>
    </row>
    <row r="3070" spans="3:3" x14ac:dyDescent="0.25">
      <c r="C3070" s="84"/>
    </row>
    <row r="3071" spans="3:3" x14ac:dyDescent="0.25">
      <c r="C3071" s="84"/>
    </row>
    <row r="3072" spans="3:3" x14ac:dyDescent="0.25">
      <c r="C3072" s="84"/>
    </row>
    <row r="3073" spans="3:3" x14ac:dyDescent="0.25">
      <c r="C3073" s="84"/>
    </row>
    <row r="3074" spans="3:3" x14ac:dyDescent="0.25">
      <c r="C3074" s="84"/>
    </row>
    <row r="3075" spans="3:3" x14ac:dyDescent="0.25">
      <c r="C3075" s="84"/>
    </row>
    <row r="3076" spans="3:3" x14ac:dyDescent="0.25">
      <c r="C3076" s="84"/>
    </row>
    <row r="3077" spans="3:3" x14ac:dyDescent="0.25">
      <c r="C3077" s="84"/>
    </row>
    <row r="3078" spans="3:3" x14ac:dyDescent="0.25">
      <c r="C3078" s="84"/>
    </row>
    <row r="3079" spans="3:3" x14ac:dyDescent="0.25">
      <c r="C3079" s="84"/>
    </row>
    <row r="3080" spans="3:3" x14ac:dyDescent="0.25">
      <c r="C3080" s="84"/>
    </row>
    <row r="3081" spans="3:3" x14ac:dyDescent="0.25">
      <c r="C3081" s="84"/>
    </row>
    <row r="3082" spans="3:3" x14ac:dyDescent="0.25">
      <c r="C3082" s="84"/>
    </row>
    <row r="3083" spans="3:3" x14ac:dyDescent="0.25">
      <c r="C3083" s="84"/>
    </row>
    <row r="3084" spans="3:3" x14ac:dyDescent="0.25">
      <c r="C3084" s="84"/>
    </row>
    <row r="3085" spans="3:3" x14ac:dyDescent="0.25">
      <c r="C3085" s="84"/>
    </row>
    <row r="3086" spans="3:3" x14ac:dyDescent="0.25">
      <c r="C3086" s="84"/>
    </row>
    <row r="3087" spans="3:3" x14ac:dyDescent="0.25">
      <c r="C3087" s="84"/>
    </row>
    <row r="3088" spans="3:3" x14ac:dyDescent="0.25">
      <c r="C3088" s="84"/>
    </row>
    <row r="3089" spans="3:3" x14ac:dyDescent="0.25">
      <c r="C3089" s="84"/>
    </row>
    <row r="3090" spans="3:3" x14ac:dyDescent="0.25">
      <c r="C3090" s="84"/>
    </row>
    <row r="3091" spans="3:3" x14ac:dyDescent="0.25">
      <c r="C3091" s="84"/>
    </row>
    <row r="3092" spans="3:3" x14ac:dyDescent="0.25">
      <c r="C3092" s="84"/>
    </row>
    <row r="3093" spans="3:3" x14ac:dyDescent="0.25">
      <c r="C3093" s="84"/>
    </row>
    <row r="3094" spans="3:3" x14ac:dyDescent="0.25">
      <c r="C3094" s="84"/>
    </row>
    <row r="3095" spans="3:3" x14ac:dyDescent="0.25">
      <c r="C3095" s="84"/>
    </row>
    <row r="3096" spans="3:3" x14ac:dyDescent="0.25">
      <c r="C3096" s="84"/>
    </row>
    <row r="3097" spans="3:3" x14ac:dyDescent="0.25">
      <c r="C3097" s="84"/>
    </row>
    <row r="3098" spans="3:3" x14ac:dyDescent="0.25">
      <c r="C3098" s="84"/>
    </row>
    <row r="3099" spans="3:3" x14ac:dyDescent="0.25">
      <c r="C3099" s="84"/>
    </row>
    <row r="3100" spans="3:3" x14ac:dyDescent="0.25">
      <c r="C3100" s="84"/>
    </row>
    <row r="3101" spans="3:3" x14ac:dyDescent="0.25">
      <c r="C3101" s="84"/>
    </row>
    <row r="3102" spans="3:3" x14ac:dyDescent="0.25">
      <c r="C3102" s="84"/>
    </row>
    <row r="3103" spans="3:3" x14ac:dyDescent="0.25">
      <c r="C3103" s="84"/>
    </row>
    <row r="3104" spans="3:3" x14ac:dyDescent="0.25">
      <c r="C3104" s="84"/>
    </row>
    <row r="3105" spans="3:3" x14ac:dyDescent="0.25">
      <c r="C3105" s="84"/>
    </row>
    <row r="3106" spans="3:3" x14ac:dyDescent="0.25">
      <c r="C3106" s="84"/>
    </row>
    <row r="3107" spans="3:3" x14ac:dyDescent="0.25">
      <c r="C3107" s="84"/>
    </row>
    <row r="3108" spans="3:3" x14ac:dyDescent="0.25">
      <c r="C3108" s="84"/>
    </row>
    <row r="3109" spans="3:3" x14ac:dyDescent="0.25">
      <c r="C3109" s="84"/>
    </row>
    <row r="3110" spans="3:3" x14ac:dyDescent="0.25">
      <c r="C3110" s="84"/>
    </row>
    <row r="3111" spans="3:3" x14ac:dyDescent="0.25">
      <c r="C3111" s="84"/>
    </row>
    <row r="3112" spans="3:3" x14ac:dyDescent="0.25">
      <c r="C3112" s="84"/>
    </row>
    <row r="3113" spans="3:3" x14ac:dyDescent="0.25">
      <c r="C3113" s="84"/>
    </row>
    <row r="3114" spans="3:3" x14ac:dyDescent="0.25">
      <c r="C3114" s="84"/>
    </row>
    <row r="3115" spans="3:3" x14ac:dyDescent="0.25">
      <c r="C3115" s="84"/>
    </row>
    <row r="3116" spans="3:3" x14ac:dyDescent="0.25">
      <c r="C3116" s="84"/>
    </row>
    <row r="3117" spans="3:3" x14ac:dyDescent="0.25">
      <c r="C3117" s="84"/>
    </row>
    <row r="3118" spans="3:3" x14ac:dyDescent="0.25">
      <c r="C3118" s="84"/>
    </row>
    <row r="3119" spans="3:3" x14ac:dyDescent="0.25">
      <c r="C3119" s="84"/>
    </row>
    <row r="3120" spans="3:3" x14ac:dyDescent="0.25">
      <c r="C3120" s="84"/>
    </row>
    <row r="3121" spans="3:3" x14ac:dyDescent="0.25">
      <c r="C3121" s="84"/>
    </row>
    <row r="3122" spans="3:3" x14ac:dyDescent="0.25">
      <c r="C3122" s="84"/>
    </row>
    <row r="3123" spans="3:3" x14ac:dyDescent="0.25">
      <c r="C3123" s="84"/>
    </row>
    <row r="3124" spans="3:3" x14ac:dyDescent="0.25">
      <c r="C3124" s="84"/>
    </row>
    <row r="3125" spans="3:3" x14ac:dyDescent="0.25">
      <c r="C3125" s="84"/>
    </row>
    <row r="3126" spans="3:3" x14ac:dyDescent="0.25">
      <c r="C3126" s="84"/>
    </row>
    <row r="3127" spans="3:3" x14ac:dyDescent="0.25">
      <c r="C3127" s="84"/>
    </row>
    <row r="3128" spans="3:3" x14ac:dyDescent="0.25">
      <c r="C3128" s="84"/>
    </row>
    <row r="3129" spans="3:3" x14ac:dyDescent="0.25">
      <c r="C3129" s="84"/>
    </row>
    <row r="3130" spans="3:3" x14ac:dyDescent="0.25">
      <c r="C3130" s="84"/>
    </row>
    <row r="3131" spans="3:3" x14ac:dyDescent="0.25">
      <c r="C3131" s="84"/>
    </row>
    <row r="3132" spans="3:3" x14ac:dyDescent="0.25">
      <c r="C3132" s="84"/>
    </row>
    <row r="3133" spans="3:3" x14ac:dyDescent="0.25">
      <c r="C3133" s="84"/>
    </row>
    <row r="3134" spans="3:3" x14ac:dyDescent="0.25">
      <c r="C3134" s="84"/>
    </row>
    <row r="3135" spans="3:3" x14ac:dyDescent="0.25">
      <c r="C3135" s="84"/>
    </row>
    <row r="3136" spans="3:3" x14ac:dyDescent="0.25">
      <c r="C3136" s="84"/>
    </row>
    <row r="3137" spans="3:3" x14ac:dyDescent="0.25">
      <c r="C3137" s="84"/>
    </row>
    <row r="3138" spans="3:3" x14ac:dyDescent="0.25">
      <c r="C3138" s="84"/>
    </row>
    <row r="3139" spans="3:3" x14ac:dyDescent="0.25">
      <c r="C3139" s="84"/>
    </row>
    <row r="3140" spans="3:3" x14ac:dyDescent="0.25">
      <c r="C3140" s="84"/>
    </row>
    <row r="3141" spans="3:3" x14ac:dyDescent="0.25">
      <c r="C3141" s="84"/>
    </row>
    <row r="3142" spans="3:3" x14ac:dyDescent="0.25">
      <c r="C3142" s="84"/>
    </row>
    <row r="3143" spans="3:3" x14ac:dyDescent="0.25">
      <c r="C3143" s="84"/>
    </row>
    <row r="3144" spans="3:3" x14ac:dyDescent="0.25">
      <c r="C3144" s="84"/>
    </row>
    <row r="3145" spans="3:3" x14ac:dyDescent="0.25">
      <c r="C3145" s="84"/>
    </row>
    <row r="3146" spans="3:3" x14ac:dyDescent="0.25">
      <c r="C3146" s="84"/>
    </row>
    <row r="3147" spans="3:3" x14ac:dyDescent="0.25">
      <c r="C3147" s="84"/>
    </row>
    <row r="3148" spans="3:3" x14ac:dyDescent="0.25">
      <c r="C3148" s="84"/>
    </row>
    <row r="3149" spans="3:3" x14ac:dyDescent="0.25">
      <c r="C3149" s="84"/>
    </row>
    <row r="3150" spans="3:3" x14ac:dyDescent="0.25">
      <c r="C3150" s="84"/>
    </row>
    <row r="3151" spans="3:3" x14ac:dyDescent="0.25">
      <c r="C3151" s="84"/>
    </row>
    <row r="3152" spans="3:3" x14ac:dyDescent="0.25">
      <c r="C3152" s="84"/>
    </row>
    <row r="3153" spans="3:3" x14ac:dyDescent="0.25">
      <c r="C3153" s="84"/>
    </row>
    <row r="3154" spans="3:3" x14ac:dyDescent="0.25">
      <c r="C3154" s="84"/>
    </row>
    <row r="3155" spans="3:3" x14ac:dyDescent="0.25">
      <c r="C3155" s="84"/>
    </row>
    <row r="3156" spans="3:3" x14ac:dyDescent="0.25">
      <c r="C3156" s="84"/>
    </row>
    <row r="3157" spans="3:3" x14ac:dyDescent="0.25">
      <c r="C3157" s="84"/>
    </row>
    <row r="3158" spans="3:3" x14ac:dyDescent="0.25">
      <c r="C3158" s="84"/>
    </row>
    <row r="3159" spans="3:3" x14ac:dyDescent="0.25">
      <c r="C3159" s="84"/>
    </row>
    <row r="3160" spans="3:3" x14ac:dyDescent="0.25">
      <c r="C3160" s="84"/>
    </row>
    <row r="3161" spans="3:3" x14ac:dyDescent="0.25">
      <c r="C3161" s="84"/>
    </row>
    <row r="3162" spans="3:3" x14ac:dyDescent="0.25">
      <c r="C3162" s="84"/>
    </row>
    <row r="3163" spans="3:3" x14ac:dyDescent="0.25">
      <c r="C3163" s="84"/>
    </row>
    <row r="3164" spans="3:3" x14ac:dyDescent="0.25">
      <c r="C3164" s="84"/>
    </row>
    <row r="3165" spans="3:3" x14ac:dyDescent="0.25">
      <c r="C3165" s="84"/>
    </row>
    <row r="3166" spans="3:3" x14ac:dyDescent="0.25">
      <c r="C3166" s="84"/>
    </row>
    <row r="3167" spans="3:3" x14ac:dyDescent="0.25">
      <c r="C3167" s="84"/>
    </row>
    <row r="3168" spans="3:3" x14ac:dyDescent="0.25">
      <c r="C3168" s="84"/>
    </row>
    <row r="3169" spans="3:3" x14ac:dyDescent="0.25">
      <c r="C3169" s="84"/>
    </row>
    <row r="3170" spans="3:3" x14ac:dyDescent="0.25">
      <c r="C3170" s="84"/>
    </row>
    <row r="3171" spans="3:3" x14ac:dyDescent="0.25">
      <c r="C3171" s="84"/>
    </row>
    <row r="3172" spans="3:3" x14ac:dyDescent="0.25">
      <c r="C3172" s="84"/>
    </row>
    <row r="3173" spans="3:3" x14ac:dyDescent="0.25">
      <c r="C3173" s="84"/>
    </row>
    <row r="3174" spans="3:3" x14ac:dyDescent="0.25">
      <c r="C3174" s="84"/>
    </row>
    <row r="3175" spans="3:3" x14ac:dyDescent="0.25">
      <c r="C3175" s="84"/>
    </row>
    <row r="3176" spans="3:3" x14ac:dyDescent="0.25">
      <c r="C3176" s="84"/>
    </row>
    <row r="3177" spans="3:3" x14ac:dyDescent="0.25">
      <c r="C3177" s="84"/>
    </row>
    <row r="3178" spans="3:3" x14ac:dyDescent="0.25">
      <c r="C3178" s="84"/>
    </row>
    <row r="3179" spans="3:3" x14ac:dyDescent="0.25">
      <c r="C3179" s="84"/>
    </row>
    <row r="3180" spans="3:3" x14ac:dyDescent="0.25">
      <c r="C3180" s="84"/>
    </row>
    <row r="3181" spans="3:3" x14ac:dyDescent="0.25">
      <c r="C3181" s="84"/>
    </row>
    <row r="3182" spans="3:3" x14ac:dyDescent="0.25">
      <c r="C3182" s="84"/>
    </row>
    <row r="3183" spans="3:3" x14ac:dyDescent="0.25">
      <c r="C3183" s="84"/>
    </row>
    <row r="3184" spans="3:3" x14ac:dyDescent="0.25">
      <c r="C3184" s="84"/>
    </row>
    <row r="3185" spans="3:3" x14ac:dyDescent="0.25">
      <c r="C3185" s="84"/>
    </row>
    <row r="3186" spans="3:3" x14ac:dyDescent="0.25">
      <c r="C3186" s="84"/>
    </row>
    <row r="3187" spans="3:3" x14ac:dyDescent="0.25">
      <c r="C3187" s="84"/>
    </row>
    <row r="3188" spans="3:3" x14ac:dyDescent="0.25">
      <c r="C3188" s="84"/>
    </row>
    <row r="3189" spans="3:3" x14ac:dyDescent="0.25">
      <c r="C3189" s="84"/>
    </row>
    <row r="3190" spans="3:3" x14ac:dyDescent="0.25">
      <c r="C3190" s="84"/>
    </row>
    <row r="3191" spans="3:3" x14ac:dyDescent="0.25">
      <c r="C3191" s="84"/>
    </row>
    <row r="3192" spans="3:3" x14ac:dyDescent="0.25">
      <c r="C3192" s="84"/>
    </row>
    <row r="3193" spans="3:3" x14ac:dyDescent="0.25">
      <c r="C3193" s="84"/>
    </row>
    <row r="3194" spans="3:3" x14ac:dyDescent="0.25">
      <c r="C3194" s="84"/>
    </row>
    <row r="3195" spans="3:3" x14ac:dyDescent="0.25">
      <c r="C3195" s="84"/>
    </row>
    <row r="3196" spans="3:3" x14ac:dyDescent="0.25">
      <c r="C3196" s="84"/>
    </row>
    <row r="3197" spans="3:3" x14ac:dyDescent="0.25">
      <c r="C3197" s="84"/>
    </row>
    <row r="3198" spans="3:3" x14ac:dyDescent="0.25">
      <c r="C3198" s="84"/>
    </row>
    <row r="3199" spans="3:3" x14ac:dyDescent="0.25">
      <c r="C3199" s="84"/>
    </row>
    <row r="3200" spans="3:3" x14ac:dyDescent="0.25">
      <c r="C3200" s="84"/>
    </row>
    <row r="3201" spans="3:3" x14ac:dyDescent="0.25">
      <c r="C3201" s="84"/>
    </row>
    <row r="3202" spans="3:3" x14ac:dyDescent="0.25">
      <c r="C3202" s="84"/>
    </row>
    <row r="3203" spans="3:3" x14ac:dyDescent="0.25">
      <c r="C3203" s="84"/>
    </row>
    <row r="3204" spans="3:3" x14ac:dyDescent="0.25">
      <c r="C3204" s="84"/>
    </row>
    <row r="3205" spans="3:3" x14ac:dyDescent="0.25">
      <c r="C3205" s="84"/>
    </row>
    <row r="3206" spans="3:3" x14ac:dyDescent="0.25">
      <c r="C3206" s="84"/>
    </row>
    <row r="3207" spans="3:3" x14ac:dyDescent="0.25">
      <c r="C3207" s="84"/>
    </row>
    <row r="3208" spans="3:3" x14ac:dyDescent="0.25">
      <c r="C3208" s="84"/>
    </row>
    <row r="3209" spans="3:3" x14ac:dyDescent="0.25">
      <c r="C3209" s="84"/>
    </row>
    <row r="3210" spans="3:3" x14ac:dyDescent="0.25">
      <c r="C3210" s="84"/>
    </row>
    <row r="3211" spans="3:3" x14ac:dyDescent="0.25">
      <c r="C3211" s="84"/>
    </row>
    <row r="3212" spans="3:3" x14ac:dyDescent="0.25">
      <c r="C3212" s="84"/>
    </row>
    <row r="3213" spans="3:3" x14ac:dyDescent="0.25">
      <c r="C3213" s="84"/>
    </row>
    <row r="3214" spans="3:3" x14ac:dyDescent="0.25">
      <c r="C3214" s="84"/>
    </row>
    <row r="3215" spans="3:3" x14ac:dyDescent="0.25">
      <c r="C3215" s="84"/>
    </row>
    <row r="3216" spans="3:3" x14ac:dyDescent="0.25">
      <c r="C3216" s="84"/>
    </row>
    <row r="3217" spans="3:3" x14ac:dyDescent="0.25">
      <c r="C3217" s="84"/>
    </row>
    <row r="3218" spans="3:3" x14ac:dyDescent="0.25">
      <c r="C3218" s="84"/>
    </row>
    <row r="3219" spans="3:3" x14ac:dyDescent="0.25">
      <c r="C3219" s="84"/>
    </row>
    <row r="3220" spans="3:3" x14ac:dyDescent="0.25">
      <c r="C3220" s="84"/>
    </row>
    <row r="3221" spans="3:3" x14ac:dyDescent="0.25">
      <c r="C3221" s="84"/>
    </row>
    <row r="3222" spans="3:3" x14ac:dyDescent="0.25">
      <c r="C3222" s="84"/>
    </row>
    <row r="3223" spans="3:3" x14ac:dyDescent="0.25">
      <c r="C3223" s="84"/>
    </row>
    <row r="3224" spans="3:3" x14ac:dyDescent="0.25">
      <c r="C3224" s="84"/>
    </row>
    <row r="3225" spans="3:3" x14ac:dyDescent="0.25">
      <c r="C3225" s="84"/>
    </row>
    <row r="3226" spans="3:3" x14ac:dyDescent="0.25">
      <c r="C3226" s="84"/>
    </row>
    <row r="3227" spans="3:3" x14ac:dyDescent="0.25">
      <c r="C3227" s="84"/>
    </row>
    <row r="3228" spans="3:3" x14ac:dyDescent="0.25">
      <c r="C3228" s="84"/>
    </row>
    <row r="3229" spans="3:3" x14ac:dyDescent="0.25">
      <c r="C3229" s="84"/>
    </row>
    <row r="3230" spans="3:3" x14ac:dyDescent="0.25">
      <c r="C3230" s="84"/>
    </row>
    <row r="3231" spans="3:3" x14ac:dyDescent="0.25">
      <c r="C3231" s="84"/>
    </row>
    <row r="3232" spans="3:3" x14ac:dyDescent="0.25">
      <c r="C3232" s="84"/>
    </row>
    <row r="3233" spans="3:3" x14ac:dyDescent="0.25">
      <c r="C3233" s="84"/>
    </row>
    <row r="3234" spans="3:3" x14ac:dyDescent="0.25">
      <c r="C3234" s="84"/>
    </row>
    <row r="3235" spans="3:3" x14ac:dyDescent="0.25">
      <c r="C3235" s="84"/>
    </row>
    <row r="3236" spans="3:3" x14ac:dyDescent="0.25">
      <c r="C3236" s="84"/>
    </row>
    <row r="3237" spans="3:3" x14ac:dyDescent="0.25">
      <c r="C3237" s="84"/>
    </row>
    <row r="3238" spans="3:3" x14ac:dyDescent="0.25">
      <c r="C3238" s="84"/>
    </row>
    <row r="3239" spans="3:3" x14ac:dyDescent="0.25">
      <c r="C3239" s="84"/>
    </row>
    <row r="3240" spans="3:3" x14ac:dyDescent="0.25">
      <c r="C3240" s="84"/>
    </row>
    <row r="3241" spans="3:3" x14ac:dyDescent="0.25">
      <c r="C3241" s="84"/>
    </row>
    <row r="3242" spans="3:3" x14ac:dyDescent="0.25">
      <c r="C3242" s="84"/>
    </row>
    <row r="3243" spans="3:3" x14ac:dyDescent="0.25">
      <c r="C3243" s="84"/>
    </row>
    <row r="3244" spans="3:3" x14ac:dyDescent="0.25">
      <c r="C3244" s="84"/>
    </row>
    <row r="3245" spans="3:3" x14ac:dyDescent="0.25">
      <c r="C3245" s="84"/>
    </row>
    <row r="3246" spans="3:3" x14ac:dyDescent="0.25">
      <c r="C3246" s="84"/>
    </row>
    <row r="3247" spans="3:3" x14ac:dyDescent="0.25">
      <c r="C3247" s="84"/>
    </row>
    <row r="3248" spans="3:3" x14ac:dyDescent="0.25">
      <c r="C3248" s="84"/>
    </row>
    <row r="3249" spans="3:3" x14ac:dyDescent="0.25">
      <c r="C3249" s="84"/>
    </row>
    <row r="3250" spans="3:3" x14ac:dyDescent="0.25">
      <c r="C3250" s="84"/>
    </row>
    <row r="3251" spans="3:3" x14ac:dyDescent="0.25">
      <c r="C3251" s="84"/>
    </row>
    <row r="3252" spans="3:3" x14ac:dyDescent="0.25">
      <c r="C3252" s="84"/>
    </row>
    <row r="3253" spans="3:3" x14ac:dyDescent="0.25">
      <c r="C3253" s="84"/>
    </row>
    <row r="3254" spans="3:3" x14ac:dyDescent="0.25">
      <c r="C3254" s="84"/>
    </row>
    <row r="3255" spans="3:3" x14ac:dyDescent="0.25">
      <c r="C3255" s="84"/>
    </row>
    <row r="3256" spans="3:3" x14ac:dyDescent="0.25">
      <c r="C3256" s="84"/>
    </row>
    <row r="3257" spans="3:3" x14ac:dyDescent="0.25">
      <c r="C3257" s="84"/>
    </row>
    <row r="3258" spans="3:3" x14ac:dyDescent="0.25">
      <c r="C3258" s="84"/>
    </row>
    <row r="3259" spans="3:3" x14ac:dyDescent="0.25">
      <c r="C3259" s="84"/>
    </row>
    <row r="3260" spans="3:3" x14ac:dyDescent="0.25">
      <c r="C3260" s="84"/>
    </row>
    <row r="3261" spans="3:3" x14ac:dyDescent="0.25">
      <c r="C3261" s="84"/>
    </row>
    <row r="3262" spans="3:3" x14ac:dyDescent="0.25">
      <c r="C3262" s="84"/>
    </row>
    <row r="3263" spans="3:3" x14ac:dyDescent="0.25">
      <c r="C3263" s="84"/>
    </row>
    <row r="3264" spans="3:3" x14ac:dyDescent="0.25">
      <c r="C3264" s="84"/>
    </row>
    <row r="3265" spans="3:3" x14ac:dyDescent="0.25">
      <c r="C3265" s="84"/>
    </row>
    <row r="3266" spans="3:3" x14ac:dyDescent="0.25">
      <c r="C3266" s="84"/>
    </row>
    <row r="3267" spans="3:3" x14ac:dyDescent="0.25">
      <c r="C3267" s="84"/>
    </row>
    <row r="3268" spans="3:3" x14ac:dyDescent="0.25">
      <c r="C3268" s="84"/>
    </row>
    <row r="3269" spans="3:3" x14ac:dyDescent="0.25">
      <c r="C3269" s="84"/>
    </row>
    <row r="3270" spans="3:3" x14ac:dyDescent="0.25">
      <c r="C3270" s="84"/>
    </row>
    <row r="3271" spans="3:3" x14ac:dyDescent="0.25">
      <c r="C3271" s="84"/>
    </row>
    <row r="3272" spans="3:3" x14ac:dyDescent="0.25">
      <c r="C3272" s="84"/>
    </row>
    <row r="3273" spans="3:3" x14ac:dyDescent="0.25">
      <c r="C3273" s="84"/>
    </row>
    <row r="3274" spans="3:3" x14ac:dyDescent="0.25">
      <c r="C3274" s="84"/>
    </row>
    <row r="3275" spans="3:3" x14ac:dyDescent="0.25">
      <c r="C3275" s="84"/>
    </row>
    <row r="3276" spans="3:3" x14ac:dyDescent="0.25">
      <c r="C3276" s="84"/>
    </row>
    <row r="3277" spans="3:3" x14ac:dyDescent="0.25">
      <c r="C3277" s="84"/>
    </row>
    <row r="3278" spans="3:3" x14ac:dyDescent="0.25">
      <c r="C3278" s="84"/>
    </row>
    <row r="3279" spans="3:3" x14ac:dyDescent="0.25">
      <c r="C3279" s="84"/>
    </row>
    <row r="3280" spans="3:3" x14ac:dyDescent="0.25">
      <c r="C3280" s="84"/>
    </row>
    <row r="3281" spans="3:3" x14ac:dyDescent="0.25">
      <c r="C3281" s="84"/>
    </row>
    <row r="3282" spans="3:3" x14ac:dyDescent="0.25">
      <c r="C3282" s="84"/>
    </row>
    <row r="3283" spans="3:3" x14ac:dyDescent="0.25">
      <c r="C3283" s="84"/>
    </row>
    <row r="3284" spans="3:3" x14ac:dyDescent="0.25">
      <c r="C3284" s="84"/>
    </row>
    <row r="3285" spans="3:3" x14ac:dyDescent="0.25">
      <c r="C3285" s="84"/>
    </row>
    <row r="3286" spans="3:3" x14ac:dyDescent="0.25">
      <c r="C3286" s="84"/>
    </row>
    <row r="3287" spans="3:3" x14ac:dyDescent="0.25">
      <c r="C3287" s="84"/>
    </row>
    <row r="3288" spans="3:3" x14ac:dyDescent="0.25">
      <c r="C3288" s="84"/>
    </row>
    <row r="3289" spans="3:3" x14ac:dyDescent="0.25">
      <c r="C3289" s="84"/>
    </row>
    <row r="3290" spans="3:3" x14ac:dyDescent="0.25">
      <c r="C3290" s="84"/>
    </row>
    <row r="3291" spans="3:3" x14ac:dyDescent="0.25">
      <c r="C3291" s="84"/>
    </row>
    <row r="3292" spans="3:3" x14ac:dyDescent="0.25">
      <c r="C3292" s="84"/>
    </row>
    <row r="3293" spans="3:3" x14ac:dyDescent="0.25">
      <c r="C3293" s="84"/>
    </row>
    <row r="3294" spans="3:3" x14ac:dyDescent="0.25">
      <c r="C3294" s="84"/>
    </row>
    <row r="3295" spans="3:3" x14ac:dyDescent="0.25">
      <c r="C3295" s="84"/>
    </row>
    <row r="3296" spans="3:3" x14ac:dyDescent="0.25">
      <c r="C3296" s="84"/>
    </row>
    <row r="3297" spans="3:3" x14ac:dyDescent="0.25">
      <c r="C3297" s="84"/>
    </row>
    <row r="3298" spans="3:3" x14ac:dyDescent="0.25">
      <c r="C3298" s="84"/>
    </row>
    <row r="3299" spans="3:3" x14ac:dyDescent="0.25">
      <c r="C3299" s="84"/>
    </row>
    <row r="3300" spans="3:3" x14ac:dyDescent="0.25">
      <c r="C3300" s="84"/>
    </row>
    <row r="3301" spans="3:3" x14ac:dyDescent="0.25">
      <c r="C3301" s="84"/>
    </row>
    <row r="3302" spans="3:3" x14ac:dyDescent="0.25">
      <c r="C3302" s="84"/>
    </row>
    <row r="3303" spans="3:3" x14ac:dyDescent="0.25">
      <c r="C3303" s="84"/>
    </row>
    <row r="3304" spans="3:3" x14ac:dyDescent="0.25">
      <c r="C3304" s="84"/>
    </row>
    <row r="3305" spans="3:3" x14ac:dyDescent="0.25">
      <c r="C3305" s="84"/>
    </row>
    <row r="3306" spans="3:3" x14ac:dyDescent="0.25">
      <c r="C3306" s="84"/>
    </row>
    <row r="3307" spans="3:3" x14ac:dyDescent="0.25">
      <c r="C3307" s="84"/>
    </row>
    <row r="3308" spans="3:3" x14ac:dyDescent="0.25">
      <c r="C3308" s="84"/>
    </row>
    <row r="3309" spans="3:3" x14ac:dyDescent="0.25">
      <c r="C3309" s="84"/>
    </row>
    <row r="3310" spans="3:3" x14ac:dyDescent="0.25">
      <c r="C3310" s="84"/>
    </row>
    <row r="3311" spans="3:3" x14ac:dyDescent="0.25">
      <c r="C3311" s="84"/>
    </row>
    <row r="3312" spans="3:3" x14ac:dyDescent="0.25">
      <c r="C3312" s="84"/>
    </row>
    <row r="3313" spans="3:3" x14ac:dyDescent="0.25">
      <c r="C3313" s="84"/>
    </row>
    <row r="3314" spans="3:3" x14ac:dyDescent="0.25">
      <c r="C3314" s="84"/>
    </row>
    <row r="3315" spans="3:3" x14ac:dyDescent="0.25">
      <c r="C3315" s="84"/>
    </row>
    <row r="3316" spans="3:3" x14ac:dyDescent="0.25">
      <c r="C3316" s="84"/>
    </row>
    <row r="3317" spans="3:3" x14ac:dyDescent="0.25">
      <c r="C3317" s="84"/>
    </row>
    <row r="3318" spans="3:3" x14ac:dyDescent="0.25">
      <c r="C3318" s="84"/>
    </row>
    <row r="3319" spans="3:3" x14ac:dyDescent="0.25">
      <c r="C3319" s="84"/>
    </row>
    <row r="3320" spans="3:3" x14ac:dyDescent="0.25">
      <c r="C3320" s="84"/>
    </row>
    <row r="3321" spans="3:3" x14ac:dyDescent="0.25">
      <c r="C3321" s="84"/>
    </row>
    <row r="3322" spans="3:3" x14ac:dyDescent="0.25">
      <c r="C3322" s="84"/>
    </row>
    <row r="3323" spans="3:3" x14ac:dyDescent="0.25">
      <c r="C3323" s="84"/>
    </row>
    <row r="3324" spans="3:3" x14ac:dyDescent="0.25">
      <c r="C3324" s="84"/>
    </row>
    <row r="3325" spans="3:3" x14ac:dyDescent="0.25">
      <c r="C3325" s="84"/>
    </row>
    <row r="3326" spans="3:3" x14ac:dyDescent="0.25">
      <c r="C3326" s="84"/>
    </row>
    <row r="3327" spans="3:3" x14ac:dyDescent="0.25">
      <c r="C3327" s="84"/>
    </row>
    <row r="3328" spans="3:3" x14ac:dyDescent="0.25">
      <c r="C3328" s="84"/>
    </row>
    <row r="3329" spans="3:3" x14ac:dyDescent="0.25">
      <c r="C3329" s="84"/>
    </row>
    <row r="3330" spans="3:3" x14ac:dyDescent="0.25">
      <c r="C3330" s="84"/>
    </row>
    <row r="3331" spans="3:3" x14ac:dyDescent="0.25">
      <c r="C3331" s="84"/>
    </row>
    <row r="3332" spans="3:3" x14ac:dyDescent="0.25">
      <c r="C3332" s="84"/>
    </row>
    <row r="3333" spans="3:3" x14ac:dyDescent="0.25">
      <c r="C3333" s="84"/>
    </row>
    <row r="3334" spans="3:3" x14ac:dyDescent="0.25">
      <c r="C3334" s="84"/>
    </row>
    <row r="3335" spans="3:3" x14ac:dyDescent="0.25">
      <c r="C3335" s="84"/>
    </row>
    <row r="3336" spans="3:3" x14ac:dyDescent="0.25">
      <c r="C3336" s="84"/>
    </row>
    <row r="3337" spans="3:3" x14ac:dyDescent="0.25">
      <c r="C3337" s="84"/>
    </row>
    <row r="3338" spans="3:3" x14ac:dyDescent="0.25">
      <c r="C3338" s="84"/>
    </row>
    <row r="3339" spans="3:3" x14ac:dyDescent="0.25">
      <c r="C3339" s="84"/>
    </row>
    <row r="3340" spans="3:3" x14ac:dyDescent="0.25">
      <c r="C3340" s="84"/>
    </row>
    <row r="3341" spans="3:3" x14ac:dyDescent="0.25">
      <c r="C3341" s="84"/>
    </row>
    <row r="3342" spans="3:3" x14ac:dyDescent="0.25">
      <c r="C3342" s="84"/>
    </row>
    <row r="3343" spans="3:3" x14ac:dyDescent="0.25">
      <c r="C3343" s="84"/>
    </row>
    <row r="3344" spans="3:3" x14ac:dyDescent="0.25">
      <c r="C3344" s="84"/>
    </row>
    <row r="3345" spans="3:3" x14ac:dyDescent="0.25">
      <c r="C3345" s="84"/>
    </row>
    <row r="3346" spans="3:3" x14ac:dyDescent="0.25">
      <c r="C3346" s="84"/>
    </row>
    <row r="3347" spans="3:3" x14ac:dyDescent="0.25">
      <c r="C3347" s="84"/>
    </row>
    <row r="3348" spans="3:3" x14ac:dyDescent="0.25">
      <c r="C3348" s="84"/>
    </row>
    <row r="3349" spans="3:3" x14ac:dyDescent="0.25">
      <c r="C3349" s="84"/>
    </row>
    <row r="3350" spans="3:3" x14ac:dyDescent="0.25">
      <c r="C3350" s="84"/>
    </row>
    <row r="3351" spans="3:3" x14ac:dyDescent="0.25">
      <c r="C3351" s="84"/>
    </row>
    <row r="3352" spans="3:3" x14ac:dyDescent="0.25">
      <c r="C3352" s="84"/>
    </row>
    <row r="3353" spans="3:3" x14ac:dyDescent="0.25">
      <c r="C3353" s="84"/>
    </row>
    <row r="3354" spans="3:3" x14ac:dyDescent="0.25">
      <c r="C3354" s="84"/>
    </row>
    <row r="3355" spans="3:3" x14ac:dyDescent="0.25">
      <c r="C3355" s="84"/>
    </row>
    <row r="3356" spans="3:3" x14ac:dyDescent="0.25">
      <c r="C3356" s="84"/>
    </row>
    <row r="3357" spans="3:3" x14ac:dyDescent="0.25">
      <c r="C3357" s="84"/>
    </row>
    <row r="3358" spans="3:3" x14ac:dyDescent="0.25">
      <c r="C3358" s="84"/>
    </row>
    <row r="3359" spans="3:3" x14ac:dyDescent="0.25">
      <c r="C3359" s="84"/>
    </row>
    <row r="3360" spans="3:3" x14ac:dyDescent="0.25">
      <c r="C3360" s="84"/>
    </row>
    <row r="3361" spans="3:3" x14ac:dyDescent="0.25">
      <c r="C3361" s="84"/>
    </row>
    <row r="3362" spans="3:3" x14ac:dyDescent="0.25">
      <c r="C3362" s="84"/>
    </row>
    <row r="3363" spans="3:3" x14ac:dyDescent="0.25">
      <c r="C3363" s="84"/>
    </row>
    <row r="3364" spans="3:3" x14ac:dyDescent="0.25">
      <c r="C3364" s="84"/>
    </row>
    <row r="3365" spans="3:3" x14ac:dyDescent="0.25">
      <c r="C3365" s="84"/>
    </row>
    <row r="3366" spans="3:3" x14ac:dyDescent="0.25">
      <c r="C3366" s="84"/>
    </row>
    <row r="3367" spans="3:3" x14ac:dyDescent="0.25">
      <c r="C3367" s="84"/>
    </row>
    <row r="3368" spans="3:3" x14ac:dyDescent="0.25">
      <c r="C3368" s="84"/>
    </row>
    <row r="3369" spans="3:3" x14ac:dyDescent="0.25">
      <c r="C3369" s="84"/>
    </row>
    <row r="3370" spans="3:3" x14ac:dyDescent="0.25">
      <c r="C3370" s="84"/>
    </row>
    <row r="3371" spans="3:3" x14ac:dyDescent="0.25">
      <c r="C3371" s="84"/>
    </row>
    <row r="3372" spans="3:3" x14ac:dyDescent="0.25">
      <c r="C3372" s="84"/>
    </row>
    <row r="3373" spans="3:3" x14ac:dyDescent="0.25">
      <c r="C3373" s="84"/>
    </row>
    <row r="3374" spans="3:3" x14ac:dyDescent="0.25">
      <c r="C3374" s="84"/>
    </row>
    <row r="3375" spans="3:3" x14ac:dyDescent="0.25">
      <c r="C3375" s="84"/>
    </row>
    <row r="3376" spans="3:3" x14ac:dyDescent="0.25">
      <c r="C3376" s="84"/>
    </row>
    <row r="3377" spans="3:3" x14ac:dyDescent="0.25">
      <c r="C3377" s="84"/>
    </row>
    <row r="3378" spans="3:3" x14ac:dyDescent="0.25">
      <c r="C3378" s="84"/>
    </row>
    <row r="3379" spans="3:3" x14ac:dyDescent="0.25">
      <c r="C3379" s="84"/>
    </row>
    <row r="3380" spans="3:3" x14ac:dyDescent="0.25">
      <c r="C3380" s="84"/>
    </row>
    <row r="3381" spans="3:3" x14ac:dyDescent="0.25">
      <c r="C3381" s="84"/>
    </row>
  </sheetData>
  <mergeCells count="5">
    <mergeCell ref="Q10:S10"/>
    <mergeCell ref="E27:I27"/>
    <mergeCell ref="B2:C2"/>
    <mergeCell ref="E8:J8"/>
    <mergeCell ref="E2:H2"/>
  </mergeCells>
  <phoneticPr fontId="0" type="noConversion"/>
  <conditionalFormatting sqref="B5">
    <cfRule type="cellIs" dxfId="6" priority="6" stopIfTrue="1" operator="equal">
      <formula>"&gt;=30"</formula>
    </cfRule>
  </conditionalFormatting>
  <conditionalFormatting sqref="M12:M25">
    <cfRule type="cellIs" dxfId="5" priority="8" stopIfTrue="1" operator="lessThan">
      <formula>5</formula>
    </cfRule>
  </conditionalFormatting>
  <conditionalFormatting sqref="H25">
    <cfRule type="cellIs" dxfId="4" priority="4" stopIfTrue="1" operator="lessThan">
      <formula>5</formula>
    </cfRule>
  </conditionalFormatting>
  <conditionalFormatting sqref="M7">
    <cfRule type="cellIs" dxfId="3" priority="3" operator="greaterThan">
      <formula>0.2</formula>
    </cfRule>
  </conditionalFormatting>
  <conditionalFormatting sqref="M8">
    <cfRule type="cellIs" dxfId="2" priority="2" operator="notEqual">
      <formula>0</formula>
    </cfRule>
  </conditionalFormatting>
  <conditionalFormatting sqref="K5">
    <cfRule type="cellIs" dxfId="1" priority="1" stopIfTrue="1" operator="notEqual">
      <formula>"O.K."</formula>
    </cfRule>
  </conditionalFormatting>
  <printOptions gridLinesSet="0"/>
  <pageMargins left="0.75" right="0.75" top="1" bottom="1" header="0.5" footer="0.5"/>
  <pageSetup paperSize="9" orientation="portrait" horizontalDpi="300" verticalDpi="300" copies="0" r:id="rId1"/>
  <headerFooter alignWithMargins="0">
    <oddHeader>&amp;A</oddHeader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9"/>
  <sheetViews>
    <sheetView showGridLines="0" zoomScale="110" zoomScaleNormal="110" workbookViewId="0"/>
  </sheetViews>
  <sheetFormatPr defaultRowHeight="13.2" x14ac:dyDescent="0.25"/>
  <cols>
    <col min="1" max="1" width="16.44140625" customWidth="1"/>
    <col min="2" max="2" width="16.6640625" customWidth="1"/>
    <col min="5" max="5" width="3" customWidth="1"/>
    <col min="7" max="7" width="4.6640625" customWidth="1"/>
    <col min="9" max="9" width="4.6640625" customWidth="1"/>
    <col min="11" max="11" width="4.6640625" customWidth="1"/>
    <col min="13" max="14" width="16" customWidth="1"/>
    <col min="15" max="15" width="100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">
        <f>IF(G12&lt;&gt;"",1,0)</f>
        <v>0</v>
      </c>
      <c r="Q1" s="7">
        <f>IF(I12&lt;&gt;"",1,0)</f>
        <v>0</v>
      </c>
      <c r="R1" s="7">
        <f>IF(K12&lt;&gt;"",1,0)</f>
        <v>0</v>
      </c>
      <c r="S1" s="7">
        <f>SUM(P1:R1)</f>
        <v>0</v>
      </c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">
        <f t="shared" ref="P2:P8" si="0">IF(G13&lt;&gt;"",1,0)</f>
        <v>0</v>
      </c>
      <c r="Q2" s="7">
        <f t="shared" ref="Q2:Q8" si="1">IF(I13&lt;&gt;"",1,0)</f>
        <v>0</v>
      </c>
      <c r="R2" s="7">
        <f t="shared" ref="R2:R8" si="2">IF(K13&lt;&gt;"",1,0)</f>
        <v>0</v>
      </c>
      <c r="S2" s="7">
        <f t="shared" ref="S2:S8" si="3">SUM(P2:R2)</f>
        <v>0</v>
      </c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>
        <f t="shared" si="0"/>
        <v>1</v>
      </c>
      <c r="Q3" s="7">
        <f t="shared" si="1"/>
        <v>1</v>
      </c>
      <c r="R3" s="7">
        <f t="shared" si="2"/>
        <v>0</v>
      </c>
      <c r="S3" s="7">
        <f t="shared" si="3"/>
        <v>2</v>
      </c>
    </row>
    <row r="4" spans="1:2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>
        <f t="shared" si="0"/>
        <v>0</v>
      </c>
      <c r="Q4" s="7">
        <f t="shared" si="1"/>
        <v>0</v>
      </c>
      <c r="R4" s="7">
        <f t="shared" si="2"/>
        <v>0</v>
      </c>
      <c r="S4" s="7">
        <f t="shared" si="3"/>
        <v>0</v>
      </c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>
        <f t="shared" si="0"/>
        <v>0</v>
      </c>
      <c r="Q5" s="7">
        <f t="shared" si="1"/>
        <v>0</v>
      </c>
      <c r="R5" s="7">
        <f t="shared" si="2"/>
        <v>0</v>
      </c>
      <c r="S5" s="7">
        <f t="shared" si="3"/>
        <v>0</v>
      </c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>
        <f t="shared" si="0"/>
        <v>0</v>
      </c>
      <c r="Q6" s="7">
        <f t="shared" si="1"/>
        <v>0</v>
      </c>
      <c r="R6" s="7">
        <f t="shared" si="2"/>
        <v>0</v>
      </c>
      <c r="S6" s="7">
        <f t="shared" si="3"/>
        <v>0</v>
      </c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>
        <f t="shared" si="0"/>
        <v>0</v>
      </c>
      <c r="Q7" s="7">
        <f t="shared" si="1"/>
        <v>0</v>
      </c>
      <c r="R7" s="7">
        <f t="shared" si="2"/>
        <v>0</v>
      </c>
      <c r="S7" s="7">
        <f t="shared" si="3"/>
        <v>0</v>
      </c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>
        <f t="shared" si="0"/>
        <v>0</v>
      </c>
      <c r="Q8" s="7">
        <f t="shared" si="1"/>
        <v>0</v>
      </c>
      <c r="R8" s="7">
        <f t="shared" si="2"/>
        <v>0</v>
      </c>
      <c r="S8" s="7">
        <f t="shared" si="3"/>
        <v>0</v>
      </c>
    </row>
    <row r="9" spans="1:26" x14ac:dyDescent="0.25">
      <c r="A9" s="3"/>
      <c r="B9" s="108" t="s">
        <v>38</v>
      </c>
      <c r="C9" s="109"/>
      <c r="D9" s="3"/>
      <c r="E9" s="3"/>
      <c r="F9" s="110" t="s">
        <v>48</v>
      </c>
      <c r="G9" s="111"/>
      <c r="H9" s="92" t="s">
        <v>39</v>
      </c>
      <c r="I9" s="92"/>
      <c r="J9" s="92"/>
      <c r="K9" s="92"/>
      <c r="L9" s="3"/>
      <c r="M9" s="3"/>
      <c r="N9" s="3"/>
      <c r="O9" s="3"/>
      <c r="P9" s="6"/>
      <c r="Q9" s="6"/>
      <c r="R9" s="1"/>
      <c r="S9" s="7">
        <f>SUM(S1:S8)</f>
        <v>2</v>
      </c>
    </row>
    <row r="10" spans="1:26" x14ac:dyDescent="0.25">
      <c r="A10" s="3"/>
      <c r="B10" s="3"/>
      <c r="C10" s="3"/>
      <c r="D10" s="3"/>
      <c r="E10" s="3"/>
      <c r="F10" s="3"/>
      <c r="G10" s="28" t="s">
        <v>37</v>
      </c>
      <c r="H10" s="3"/>
      <c r="I10" s="28" t="s">
        <v>37</v>
      </c>
      <c r="J10" s="3"/>
      <c r="K10" s="28" t="s">
        <v>37</v>
      </c>
      <c r="L10" s="3"/>
      <c r="M10" s="3"/>
      <c r="N10" s="3"/>
      <c r="O10" s="3"/>
      <c r="Q10" s="13"/>
      <c r="R10" s="13" t="str">
        <f>B13</f>
        <v>Gamma</v>
      </c>
      <c r="S10" s="13"/>
      <c r="T10" s="13" t="str">
        <f>B15</f>
        <v>NormLog</v>
      </c>
      <c r="U10" s="13"/>
      <c r="V10" s="13" t="str">
        <f>B17</f>
        <v>Uniforme</v>
      </c>
      <c r="W10" s="13"/>
      <c r="X10" s="13" t="s">
        <v>42</v>
      </c>
      <c r="Z10" s="13" t="s">
        <v>43</v>
      </c>
    </row>
    <row r="11" spans="1:26" x14ac:dyDescent="0.25">
      <c r="A11" s="3"/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13" t="str">
        <f>B12</f>
        <v>Exponencial</v>
      </c>
      <c r="R11" s="13"/>
      <c r="S11" s="13" t="str">
        <f>B14</f>
        <v>Normal</v>
      </c>
      <c r="T11" s="13"/>
      <c r="U11" s="13" t="str">
        <f>B16</f>
        <v>Triangular</v>
      </c>
      <c r="V11" s="13"/>
      <c r="W11" s="13" t="str">
        <f>B18</f>
        <v>Weibull</v>
      </c>
      <c r="Z11" s="13" t="s">
        <v>44</v>
      </c>
    </row>
    <row r="12" spans="1:26" x14ac:dyDescent="0.25">
      <c r="A12" s="3"/>
      <c r="B12" s="9" t="s">
        <v>28</v>
      </c>
      <c r="C12" s="3"/>
      <c r="D12" s="21"/>
      <c r="E12" s="3"/>
      <c r="F12" s="22"/>
      <c r="G12" s="31"/>
      <c r="H12" s="3"/>
      <c r="I12" s="3"/>
      <c r="J12" s="26"/>
      <c r="K12" s="3"/>
      <c r="L12" s="3"/>
      <c r="M12" s="3"/>
      <c r="N12" s="3"/>
      <c r="O12" s="3"/>
      <c r="Q12" s="14" t="str">
        <f>IF(AND('Observações e Resultados'!$F12&lt;&gt;"",$D$12&lt;&gt;"",$F$12&lt;&gt;""),EXPONDIST('Observações e Resultados'!$F12,$F$12,1)*100,"-")</f>
        <v>-</v>
      </c>
      <c r="R12" s="14" t="str">
        <f>IF(AND('Observações e Resultados'!$F12&lt;&gt;"",$D$13&lt;&gt;"",$F$13&lt;&gt;"",$H$13&lt;&gt;""),GAMMADIST('Observações e Resultados'!$F12,$F$13,$H$13,1)*100,"-")</f>
        <v>-</v>
      </c>
      <c r="S12" s="14">
        <f>IF(AND('Observações e Resultados'!$F12&lt;&gt;"",$D$14&lt;&gt;"",$F$14&lt;&gt;"",$H$14&lt;&gt;""),NORMDIST('Observações e Resultados'!$F12,$F$14,$H$14,1)*100,"-")</f>
        <v>3.6355310132352567</v>
      </c>
      <c r="T12" s="14" t="str">
        <f>IF(AND('Observações e Resultados'!$F12&lt;&gt;"",$D$15&lt;&gt;"",$F$15&lt;&gt;"",$H$15&lt;&gt;""),LOGNORMDIST('Observações e Resultados'!$F12,$F$15,$H$15)*100,"-")</f>
        <v>-</v>
      </c>
      <c r="U12" s="14" t="str">
        <f>IF(AND('Observações e Resultados'!$F12&lt;&gt;"",$D$16&lt;&gt;"",$F$16&lt;&gt;"",$H$16&lt;&gt;"",$J$16&lt;&gt;""),IF(AND('Observações e Resultados'!$F12&gt;=$F$16,'Observações e Resultados'!$F12&lt;=$H$16),('Observações e Resultados'!$F12-$F$16)^2/(($J$16-$F$16)*($H$16-$F$16))*100,IF(AND('Observações e Resultados'!$F12&gt;$H$16,'Observações e Resultados'!$F12&lt;=$J$16),(1-($J$16-'Observações e Resultados'!$F12)^2/(($J$16-$F$16)*(($J$16-$F$16)+$F$16-$H$16)))*100,"-")),"-")</f>
        <v>-</v>
      </c>
      <c r="V12" s="14" t="str">
        <f>IF(AND('Observações e Resultados'!$F12&lt;&gt;"",$D$17&lt;&gt;"",$F$17&lt;&gt;"",$H$17&lt;&gt;""),IF(OR('Observações e Resultados'!$F12&lt;$F$17,'Observações e Resultados'!$F12&gt;$H$17),"-",('Observações e Resultados'!$F12-$F$17)/($H$17-$F$17)*100),"-")</f>
        <v>-</v>
      </c>
      <c r="W12" s="14" t="str">
        <f>IF(AND('Observações e Resultados'!$F12&lt;&gt;"",$D$18&lt;&gt;"",$F$18&lt;&gt;"",$H$18&lt;&gt;""),WEIBULL('Observações e Resultados'!$F12-$J$18,$F$18,$H$18,1)*100,"-")</f>
        <v>-</v>
      </c>
      <c r="X12" s="14" t="str">
        <f>IF(AND('Observações e Resultados'!$F12&lt;&gt;"",$D$19&lt;&gt;"",$F$19&lt;&gt;""),POISSON('Observações e Resultados'!$F12,$F$19,1)*100,"-")</f>
        <v>-</v>
      </c>
      <c r="Z12" s="14">
        <f>IF('Observações e Resultados'!$F12&lt;&gt;"",SUM(Q12:X12),"")</f>
        <v>3.6355310132352567</v>
      </c>
    </row>
    <row r="13" spans="1:26" x14ac:dyDescent="0.25">
      <c r="A13" s="3"/>
      <c r="B13" s="10" t="s">
        <v>31</v>
      </c>
      <c r="C13" s="3"/>
      <c r="D13" s="21"/>
      <c r="E13" s="3"/>
      <c r="F13" s="23"/>
      <c r="G13" s="31"/>
      <c r="H13" s="22"/>
      <c r="I13" s="25"/>
      <c r="J13" s="27"/>
      <c r="K13" s="3"/>
      <c r="L13" s="3"/>
      <c r="M13" s="3"/>
      <c r="N13" s="3"/>
      <c r="O13" s="3"/>
      <c r="Q13" s="14" t="str">
        <f>IF(AND('Observações e Resultados'!$F13&lt;&gt;"",$D$12&lt;&gt;"",$F$12&lt;&gt;""),EXPONDIST('Observações e Resultados'!$F13,$F$12,1)*100,"-")</f>
        <v>-</v>
      </c>
      <c r="R13" s="14" t="str">
        <f>IF(AND('Observações e Resultados'!$F13&lt;&gt;"",$D$13&lt;&gt;"",$F$13&lt;&gt;"",$H$13&lt;&gt;""),GAMMADIST('Observações e Resultados'!$F13,$F$13,$H$13,1)*100,"-")</f>
        <v>-</v>
      </c>
      <c r="S13" s="14">
        <f>IF(AND('Observações e Resultados'!$F13&lt;&gt;"",$D$14&lt;&gt;"",$F$14&lt;&gt;"",$H$14&lt;&gt;""),NORMDIST('Observações e Resultados'!$F13,$F$14,$H$14,1)*100,"-")</f>
        <v>13.80139552539473</v>
      </c>
      <c r="T13" s="14" t="str">
        <f>IF(AND('Observações e Resultados'!$F13&lt;&gt;"",$D$15&lt;&gt;"",$F$15&lt;&gt;"",$H$15&lt;&gt;""),LOGNORMDIST('Observações e Resultados'!$F13,$F$15,$H$15)*100,"-")</f>
        <v>-</v>
      </c>
      <c r="U13" s="14" t="str">
        <f>IF(AND('Observações e Resultados'!$F13&lt;&gt;"",$D$16&lt;&gt;"",$F$16&lt;&gt;"",$H$16&lt;&gt;"",$J$16&lt;&gt;""),IF(AND('Observações e Resultados'!$F13&gt;=$F$16,'Observações e Resultados'!$F13&lt;=$H$16),('Observações e Resultados'!$F13-$F$16)^2/(($J$16-$F$16)*($H$16-$F$16))*100,IF(AND('Observações e Resultados'!$F13&gt;$H$16,'Observações e Resultados'!$F13&lt;=$J$16),(1-($J$16-'Observações e Resultados'!$F13)^2/(($J$16-$F$16)*(($J$16-$F$16)+$F$16-$H$16)))*100,"-")),"-")</f>
        <v>-</v>
      </c>
      <c r="V13" s="14" t="str">
        <f>IF(AND('Observações e Resultados'!$F13&lt;&gt;"",$D$17&lt;&gt;"",$F$17&lt;&gt;"",$H$17&lt;&gt;""),IF(OR('Observações e Resultados'!$F13&lt;$F$17,'Observações e Resultados'!$F13&gt;$H$17),"-",('Observações e Resultados'!$F13-$F$17)/($H$17-$F$17)*100),"-")</f>
        <v>-</v>
      </c>
      <c r="W13" s="14" t="str">
        <f>IF(AND('Observações e Resultados'!$F13&lt;&gt;"",$D$18&lt;&gt;"",$F$18&lt;&gt;"",$H$18&lt;&gt;""),WEIBULL('Observações e Resultados'!$F13-$J$18,$F$18,$H$18,1)*100,"-")</f>
        <v>-</v>
      </c>
      <c r="X13" s="14" t="str">
        <f>IF(AND('Observações e Resultados'!$F13&lt;&gt;"",$D$19&lt;&gt;"",$F$19&lt;&gt;""),POISSON('Observações e Resultados'!$F13,$F$19,1)*100,"-")</f>
        <v>-</v>
      </c>
      <c r="Z13" s="14">
        <f>IF('Observações e Resultados'!$F13&lt;&gt;"",SUM(Q13:X13),"")</f>
        <v>13.80139552539473</v>
      </c>
    </row>
    <row r="14" spans="1:26" x14ac:dyDescent="0.25">
      <c r="A14" s="3"/>
      <c r="B14" s="9" t="s">
        <v>27</v>
      </c>
      <c r="C14" s="3"/>
      <c r="D14" s="21" t="s">
        <v>32</v>
      </c>
      <c r="E14" s="3"/>
      <c r="F14" s="23">
        <v>97</v>
      </c>
      <c r="G14" s="31" t="s">
        <v>32</v>
      </c>
      <c r="H14" s="23">
        <v>16</v>
      </c>
      <c r="I14" s="25" t="s">
        <v>32</v>
      </c>
      <c r="J14" s="27"/>
      <c r="K14" s="3"/>
      <c r="L14" s="3"/>
      <c r="M14" s="3"/>
      <c r="N14" s="3"/>
      <c r="O14" s="3"/>
      <c r="Q14" s="14" t="str">
        <f>IF(AND('Observações e Resultados'!$F14&lt;&gt;"",$D$12&lt;&gt;"",$F$12&lt;&gt;""),EXPONDIST('Observações e Resultados'!$F14,$F$12,1)*100,"-")</f>
        <v>-</v>
      </c>
      <c r="R14" s="14" t="str">
        <f>IF(AND('Observações e Resultados'!$F14&lt;&gt;"",$D$13&lt;&gt;"",$F$13&lt;&gt;"",$H$13&lt;&gt;""),GAMMADIST('Observações e Resultados'!$F14,$F$13,$H$13,1)*100,"-")</f>
        <v>-</v>
      </c>
      <c r="S14" s="14">
        <f>IF(AND('Observações e Resultados'!$F14&lt;&gt;"",$D$14&lt;&gt;"",$F$14&lt;&gt;"",$H$14&lt;&gt;""),NORMDIST('Observações e Resultados'!$F14,$F$14,$H$14,1)*100,"-")</f>
        <v>35.051569462571493</v>
      </c>
      <c r="T14" s="14" t="str">
        <f>IF(AND('Observações e Resultados'!$F14&lt;&gt;"",$D$15&lt;&gt;"",$F$15&lt;&gt;"",$H$15&lt;&gt;""),LOGNORMDIST('Observações e Resultados'!$F14,$F$15,$H$15)*100,"-")</f>
        <v>-</v>
      </c>
      <c r="U14" s="14" t="str">
        <f>IF(AND('Observações e Resultados'!$F14&lt;&gt;"",$D$16&lt;&gt;"",$F$16&lt;&gt;"",$H$16&lt;&gt;"",$J$16&lt;&gt;""),IF(AND('Observações e Resultados'!$F14&gt;=$F$16,'Observações e Resultados'!$F14&lt;=$H$16),('Observações e Resultados'!$F14-$F$16)^2/(($J$16-$F$16)*($H$16-$F$16))*100,IF(AND('Observações e Resultados'!$F14&gt;$H$16,'Observações e Resultados'!$F14&lt;=$J$16),(1-($J$16-'Observações e Resultados'!$F14)^2/(($J$16-$F$16)*(($J$16-$F$16)+$F$16-$H$16)))*100,"-")),"-")</f>
        <v>-</v>
      </c>
      <c r="V14" s="14" t="str">
        <f>IF(AND('Observações e Resultados'!$F14&lt;&gt;"",$D$17&lt;&gt;"",$F$17&lt;&gt;"",$H$17&lt;&gt;""),IF(OR('Observações e Resultados'!$F14&lt;$F$17,'Observações e Resultados'!$F14&gt;$H$17),"-",('Observações e Resultados'!$F14-$F$17)/($H$17-$F$17)*100),"-")</f>
        <v>-</v>
      </c>
      <c r="W14" s="14" t="str">
        <f>IF(AND('Observações e Resultados'!$F14&lt;&gt;"",$D$18&lt;&gt;"",$F$18&lt;&gt;"",$H$18&lt;&gt;""),WEIBULL('Observações e Resultados'!$F14-$J$18,$F$18,$H$18,1)*100,"-")</f>
        <v>-</v>
      </c>
      <c r="X14" s="14" t="str">
        <f>IF(AND('Observações e Resultados'!$F14&lt;&gt;"",$D$19&lt;&gt;"",$F$19&lt;&gt;""),POISSON('Observações e Resultados'!$F14,$F$19,1)*100,"-")</f>
        <v>-</v>
      </c>
      <c r="Z14" s="14">
        <f>IF('Observações e Resultados'!$F14&lt;&gt;"",SUM(Q14:X14),"")</f>
        <v>35.051569462571493</v>
      </c>
    </row>
    <row r="15" spans="1:26" x14ac:dyDescent="0.25">
      <c r="A15" s="3"/>
      <c r="B15" s="9" t="s">
        <v>30</v>
      </c>
      <c r="C15" s="3"/>
      <c r="D15" s="21"/>
      <c r="E15" s="3"/>
      <c r="F15" s="23"/>
      <c r="G15" s="31"/>
      <c r="H15" s="23"/>
      <c r="I15" s="25"/>
      <c r="J15" s="27"/>
      <c r="K15" s="3"/>
      <c r="L15" s="3"/>
      <c r="M15" s="3"/>
      <c r="N15" s="3"/>
      <c r="O15" s="3"/>
      <c r="Q15" s="14" t="str">
        <f>IF(AND('Observações e Resultados'!$F15&lt;&gt;"",$D$12&lt;&gt;"",$F$12&lt;&gt;""),EXPONDIST('Observações e Resultados'!$F15,$F$12,1)*100,"-")</f>
        <v>-</v>
      </c>
      <c r="R15" s="14" t="str">
        <f>IF(AND('Observações e Resultados'!$F15&lt;&gt;"",$D$13&lt;&gt;"",$F$13&lt;&gt;"",$H$13&lt;&gt;""),GAMMADIST('Observações e Resultados'!$F15,$F$13,$H$13,1)*100,"-")</f>
        <v>-</v>
      </c>
      <c r="S15" s="14">
        <f>IF(AND('Observações e Resultados'!$F15&lt;&gt;"",$D$14&lt;&gt;"",$F$14&lt;&gt;"",$H$14&lt;&gt;""),NORMDIST('Observações e Resultados'!$F15,$F$14,$H$14,1)*100,"-")</f>
        <v>62.60571829732153</v>
      </c>
      <c r="T15" s="14" t="str">
        <f>IF(AND('Observações e Resultados'!$F15&lt;&gt;"",$D$15&lt;&gt;"",$F$15&lt;&gt;"",$H$15&lt;&gt;""),LOGNORMDIST('Observações e Resultados'!$F15,$F$15,$H$15)*100,"-")</f>
        <v>-</v>
      </c>
      <c r="U15" s="14" t="str">
        <f>IF(AND('Observações e Resultados'!$F15&lt;&gt;"",$D$16&lt;&gt;"",$F$16&lt;&gt;"",$H$16&lt;&gt;"",$J$16&lt;&gt;""),IF(AND('Observações e Resultados'!$F15&gt;=$F$16,'Observações e Resultados'!$F15&lt;=$H$16),('Observações e Resultados'!$F15-$F$16)^2/(($J$16-$F$16)*($H$16-$F$16))*100,IF(AND('Observações e Resultados'!$F15&gt;$H$16,'Observações e Resultados'!$F15&lt;=$J$16),(1-($J$16-'Observações e Resultados'!$F15)^2/(($J$16-$F$16)*(($J$16-$F$16)+$F$16-$H$16)))*100,"-")),"-")</f>
        <v>-</v>
      </c>
      <c r="V15" s="14" t="str">
        <f>IF(AND('Observações e Resultados'!$F15&lt;&gt;"",$D$17&lt;&gt;"",$F$17&lt;&gt;"",$H$17&lt;&gt;""),IF(OR('Observações e Resultados'!$F15&lt;$F$17,'Observações e Resultados'!$F15&gt;$H$17),"-",('Observações e Resultados'!$F15-$F$17)/($H$17-$F$17)*100),"-")</f>
        <v>-</v>
      </c>
      <c r="W15" s="14" t="str">
        <f>IF(AND('Observações e Resultados'!$F15&lt;&gt;"",$D$18&lt;&gt;"",$F$18&lt;&gt;"",$H$18&lt;&gt;""),WEIBULL('Observações e Resultados'!$F15-$J$18,$F$18,$H$18,1)*100,"-")</f>
        <v>-</v>
      </c>
      <c r="X15" s="14" t="str">
        <f>IF(AND('Observações e Resultados'!$F15&lt;&gt;"",$D$19&lt;&gt;"",$F$19&lt;&gt;""),POISSON('Observações e Resultados'!$F15,$F$19,1)*100,"-")</f>
        <v>-</v>
      </c>
      <c r="Z15" s="14">
        <f>IF('Observações e Resultados'!$F15&lt;&gt;"",SUM(Q15:X15),"")</f>
        <v>62.60571829732153</v>
      </c>
    </row>
    <row r="16" spans="1:26" x14ac:dyDescent="0.25">
      <c r="A16" s="3"/>
      <c r="B16" s="9" t="s">
        <v>25</v>
      </c>
      <c r="C16" s="3"/>
      <c r="D16" s="21"/>
      <c r="E16" s="3"/>
      <c r="F16" s="23"/>
      <c r="G16" s="31"/>
      <c r="H16" s="23"/>
      <c r="I16" s="25"/>
      <c r="J16" s="23"/>
      <c r="K16" s="21"/>
      <c r="L16" s="3"/>
      <c r="M16" s="3"/>
      <c r="N16" s="3"/>
      <c r="O16" s="3"/>
      <c r="Q16" s="14" t="str">
        <f>IF(AND('Observações e Resultados'!$F16&lt;&gt;"",$D$12&lt;&gt;"",$F$12&lt;&gt;""),EXPONDIST('Observações e Resultados'!$F16,$F$12,1)*100,"-")</f>
        <v>-</v>
      </c>
      <c r="R16" s="14" t="str">
        <f>IF(AND('Observações e Resultados'!$F16&lt;&gt;"",$D$13&lt;&gt;"",$F$13&lt;&gt;"",$H$13&lt;&gt;""),GAMMADIST('Observações e Resultados'!$F16,$F$13,$H$13,1)*100,"-")</f>
        <v>-</v>
      </c>
      <c r="S16" s="14">
        <f>IF(AND('Observações e Resultados'!$F16&lt;&gt;"",$D$14&lt;&gt;"",$F$14&lt;&gt;"",$H$14&lt;&gt;""),NORMDIST('Observações e Resultados'!$F16,$F$14,$H$14,1)*100,"-")</f>
        <v>84.773931117354863</v>
      </c>
      <c r="T16" s="14" t="str">
        <f>IF(AND('Observações e Resultados'!$F16&lt;&gt;"",$D$15&lt;&gt;"",$F$15&lt;&gt;"",$H$15&lt;&gt;""),LOGNORMDIST('Observações e Resultados'!$F16,$F$15,$H$15)*100,"-")</f>
        <v>-</v>
      </c>
      <c r="U16" s="14" t="str">
        <f>IF(AND('Observações e Resultados'!$F16&lt;&gt;"",$D$16&lt;&gt;"",$F$16&lt;&gt;"",$H$16&lt;&gt;"",$J$16&lt;&gt;""),IF(AND('Observações e Resultados'!$F16&gt;=$F$16,'Observações e Resultados'!$F16&lt;=$H$16),('Observações e Resultados'!$F16-$F$16)^2/(($J$16-$F$16)*($H$16-$F$16))*100,IF(AND('Observações e Resultados'!$F16&gt;$H$16,'Observações e Resultados'!$F16&lt;=$J$16),(1-($J$16-'Observações e Resultados'!$F16)^2/(($J$16-$F$16)*(($J$16-$F$16)+$F$16-$H$16)))*100,"-")),"-")</f>
        <v>-</v>
      </c>
      <c r="V16" s="14" t="str">
        <f>IF(AND('Observações e Resultados'!$F16&lt;&gt;"",$D$17&lt;&gt;"",$F$17&lt;&gt;"",$H$17&lt;&gt;""),IF(OR('Observações e Resultados'!$F16&lt;$F$17,'Observações e Resultados'!$F16&gt;$H$17),"-",('Observações e Resultados'!$F16-$F$17)/($H$17-$F$17)*100),"-")</f>
        <v>-</v>
      </c>
      <c r="W16" s="14" t="str">
        <f>IF(AND('Observações e Resultados'!$F16&lt;&gt;"",$D$18&lt;&gt;"",$F$18&lt;&gt;"",$H$18&lt;&gt;""),WEIBULL('Observações e Resultados'!$F16-$J$18,$F$18,$H$18,1)*100,"-")</f>
        <v>-</v>
      </c>
      <c r="X16" s="14" t="str">
        <f>IF(AND('Observações e Resultados'!$F16&lt;&gt;"",$D$19&lt;&gt;"",$F$19&lt;&gt;""),POISSON('Observações e Resultados'!$F16,$F$19,1)*100,"-")</f>
        <v>-</v>
      </c>
      <c r="Z16" s="14">
        <f>IF('Observações e Resultados'!$F16&lt;&gt;"",SUM(Q16:X16),"")</f>
        <v>84.773931117354863</v>
      </c>
    </row>
    <row r="17" spans="1:26" x14ac:dyDescent="0.25">
      <c r="A17" s="3"/>
      <c r="B17" s="9" t="s">
        <v>26</v>
      </c>
      <c r="C17" s="3"/>
      <c r="D17" s="21"/>
      <c r="E17" s="3"/>
      <c r="F17" s="23"/>
      <c r="G17" s="31"/>
      <c r="H17" s="23"/>
      <c r="I17" s="25"/>
      <c r="J17" s="27"/>
      <c r="K17" s="3"/>
      <c r="L17" s="3"/>
      <c r="M17" s="3"/>
      <c r="N17" s="3"/>
      <c r="O17" s="3"/>
      <c r="Q17" s="14" t="str">
        <f>IF(AND('Observações e Resultados'!$F17&lt;&gt;"",$D$12&lt;&gt;"",$F$12&lt;&gt;""),EXPONDIST('Observações e Resultados'!$F17,$F$12,1)*100,"-")</f>
        <v>-</v>
      </c>
      <c r="R17" s="14" t="str">
        <f>IF(AND('Observações e Resultados'!$F17&lt;&gt;"",$D$13&lt;&gt;"",$F$13&lt;&gt;"",$H$13&lt;&gt;""),GAMMADIST('Observações e Resultados'!$F17,$F$13,$H$13,1)*100,"-")</f>
        <v>-</v>
      </c>
      <c r="S17" s="14">
        <f>IF(AND('Observações e Resultados'!$F17&lt;&gt;"",$D$14&lt;&gt;"",$F$14&lt;&gt;"",$H$14&lt;&gt;""),NORMDIST('Observações e Resultados'!$F17,$F$14,$H$14,1)*100,"-")</f>
        <v>95.837593490498591</v>
      </c>
      <c r="T17" s="14" t="str">
        <f>IF(AND('Observações e Resultados'!$F17&lt;&gt;"",$D$15&lt;&gt;"",$F$15&lt;&gt;"",$H$15&lt;&gt;""),LOGNORMDIST('Observações e Resultados'!$F17,$F$15,$H$15)*100,"-")</f>
        <v>-</v>
      </c>
      <c r="U17" s="14" t="str">
        <f>IF(AND('Observações e Resultados'!$F17&lt;&gt;"",$D$16&lt;&gt;"",$F$16&lt;&gt;"",$H$16&lt;&gt;"",$J$16&lt;&gt;""),IF(AND('Observações e Resultados'!$F17&gt;=$F$16,'Observações e Resultados'!$F17&lt;=$H$16),('Observações e Resultados'!$F17-$F$16)^2/(($J$16-$F$16)*($H$16-$F$16))*100,IF(AND('Observações e Resultados'!$F17&gt;$H$16,'Observações e Resultados'!$F17&lt;=$J$16),(1-($J$16-'Observações e Resultados'!$F17)^2/(($J$16-$F$16)*(($J$16-$F$16)+$F$16-$H$16)))*100,"-")),"-")</f>
        <v>-</v>
      </c>
      <c r="V17" s="14" t="str">
        <f>IF(AND('Observações e Resultados'!$F17&lt;&gt;"",$D$17&lt;&gt;"",$F$17&lt;&gt;"",$H$17&lt;&gt;""),IF(OR('Observações e Resultados'!$F17&lt;$F$17,'Observações e Resultados'!$F17&gt;$H$17),"-",('Observações e Resultados'!$F17-$F$17)/($H$17-$F$17)*100),"-")</f>
        <v>-</v>
      </c>
      <c r="W17" s="14" t="str">
        <f>IF(AND('Observações e Resultados'!$F17&lt;&gt;"",$D$18&lt;&gt;"",$F$18&lt;&gt;"",$H$18&lt;&gt;""),WEIBULL('Observações e Resultados'!$F17-$J$18,$F$18,$H$18,1)*100,"-")</f>
        <v>-</v>
      </c>
      <c r="X17" s="14" t="str">
        <f>IF(AND('Observações e Resultados'!$F17&lt;&gt;"",$D$19&lt;&gt;"",$F$19&lt;&gt;""),POISSON('Observações e Resultados'!$F17,$F$19,1)*100,"-")</f>
        <v>-</v>
      </c>
      <c r="Z17" s="14">
        <f>IF('Observações e Resultados'!$F17&lt;&gt;"",SUM(Q17:X17),"")</f>
        <v>95.837593490498591</v>
      </c>
    </row>
    <row r="18" spans="1:26" x14ac:dyDescent="0.25">
      <c r="A18" s="3"/>
      <c r="B18" s="9" t="s">
        <v>29</v>
      </c>
      <c r="C18" s="3"/>
      <c r="D18" s="21"/>
      <c r="E18" s="3"/>
      <c r="F18" s="23"/>
      <c r="G18" s="31"/>
      <c r="H18" s="24"/>
      <c r="I18" s="25"/>
      <c r="J18" s="24"/>
      <c r="K18" s="21"/>
      <c r="L18" s="3"/>
      <c r="M18" s="3"/>
      <c r="N18" s="3"/>
      <c r="O18" s="3"/>
      <c r="Q18" s="14" t="str">
        <f>IF(AND('Observações e Resultados'!$F18&lt;&gt;"",$D$12&lt;&gt;"",$F$12&lt;&gt;""),EXPONDIST('Observações e Resultados'!$F18,$F$12,1)*100,"-")</f>
        <v>-</v>
      </c>
      <c r="R18" s="14" t="str">
        <f>IF(AND('Observações e Resultados'!$F18&lt;&gt;"",$D$13&lt;&gt;"",$F$13&lt;&gt;"",$H$13&lt;&gt;""),GAMMADIST('Observações e Resultados'!$F18,$F$13,$H$13,1)*100,"-")</f>
        <v>-</v>
      </c>
      <c r="S18" s="14">
        <f>IF(AND('Observações e Resultados'!$F18&lt;&gt;"",$D$14&lt;&gt;"",$F$14&lt;&gt;"",$H$14&lt;&gt;""),NORMDIST('Observações e Resultados'!$F18,$F$14,$H$14,1)*100,"-")</f>
        <v>99.260539288911929</v>
      </c>
      <c r="T18" s="14" t="str">
        <f>IF(AND('Observações e Resultados'!$F18&lt;&gt;"",$D$15&lt;&gt;"",$F$15&lt;&gt;"",$H$15&lt;&gt;""),LOGNORMDIST('Observações e Resultados'!$F18,$F$15,$H$15)*100,"-")</f>
        <v>-</v>
      </c>
      <c r="U18" s="14" t="str">
        <f>IF(AND('Observações e Resultados'!$F18&lt;&gt;"",$D$16&lt;&gt;"",$F$16&lt;&gt;"",$H$16&lt;&gt;"",$J$16&lt;&gt;""),IF(AND('Observações e Resultados'!$F18&gt;=$F$16,'Observações e Resultados'!$F18&lt;=$H$16),('Observações e Resultados'!$F18-$F$16)^2/(($J$16-$F$16)*($H$16-$F$16))*100,IF(AND('Observações e Resultados'!$F18&gt;$H$16,'Observações e Resultados'!$F18&lt;=$J$16),(1-($J$16-'Observações e Resultados'!$F18)^2/(($J$16-$F$16)*(($J$16-$F$16)+$F$16-$H$16)))*100,"-")),"-")</f>
        <v>-</v>
      </c>
      <c r="V18" s="14" t="str">
        <f>IF(AND('Observações e Resultados'!$F18&lt;&gt;"",$D$17&lt;&gt;"",$F$17&lt;&gt;"",$H$17&lt;&gt;""),IF(OR('Observações e Resultados'!$F18&lt;$F$17,'Observações e Resultados'!$F18&gt;$H$17),"-",('Observações e Resultados'!$F18-$F$17)/($H$17-$F$17)*100),"-")</f>
        <v>-</v>
      </c>
      <c r="W18" s="14" t="str">
        <f>IF(AND('Observações e Resultados'!$F18&lt;&gt;"",$D$18&lt;&gt;"",$F$18&lt;&gt;"",$H$18&lt;&gt;""),WEIBULL('Observações e Resultados'!$F18-$J$18,$F$18,$H$18,1)*100,"-")</f>
        <v>-</v>
      </c>
      <c r="X18" s="14" t="str">
        <f>IF(AND('Observações e Resultados'!$F18&lt;&gt;"",$D$19&lt;&gt;"",$F$19&lt;&gt;""),POISSON('Observações e Resultados'!$F18,$F$19,1)*100,"-")</f>
        <v>-</v>
      </c>
      <c r="Z18" s="14">
        <f>IF('Observações e Resultados'!$F18&lt;&gt;"",SUM(Q18:X18),"")</f>
        <v>99.260539288911929</v>
      </c>
    </row>
    <row r="19" spans="1:26" x14ac:dyDescent="0.25">
      <c r="A19" s="3"/>
      <c r="B19" s="9" t="s">
        <v>42</v>
      </c>
      <c r="C19" s="3"/>
      <c r="D19" s="21"/>
      <c r="E19" s="3"/>
      <c r="F19" s="24"/>
      <c r="G19" s="31"/>
      <c r="H19" s="3"/>
      <c r="I19" s="3"/>
      <c r="J19" s="3"/>
      <c r="K19" s="3"/>
      <c r="L19" s="3"/>
      <c r="M19" s="3"/>
      <c r="N19" s="3"/>
      <c r="O19" s="3"/>
      <c r="Q19" s="14" t="str">
        <f>IF(AND('Observações e Resultados'!$F19&lt;&gt;"",$D$12&lt;&gt;"",$F$12&lt;&gt;""),EXPONDIST('Observações e Resultados'!$F19,$F$12,1)*100,"-")</f>
        <v>-</v>
      </c>
      <c r="R19" s="14" t="str">
        <f>IF(AND('Observações e Resultados'!$F19&lt;&gt;"",$D$13&lt;&gt;"",$F$13&lt;&gt;"",$H$13&lt;&gt;""),GAMMADIST('Observações e Resultados'!$F19,$F$13,$H$13,1)*100,"-")</f>
        <v>-</v>
      </c>
      <c r="S19" s="14" t="str">
        <f>IF(AND('Observações e Resultados'!$F19&lt;&gt;"",$D$14&lt;&gt;"",$F$14&lt;&gt;"",$H$14&lt;&gt;""),NORMDIST('Observações e Resultados'!$F19,$F$14,$H$14,1)*100,"-")</f>
        <v>-</v>
      </c>
      <c r="T19" s="14" t="str">
        <f>IF(AND('Observações e Resultados'!$F19&lt;&gt;"",$D$15&lt;&gt;"",$F$15&lt;&gt;"",$H$15&lt;&gt;""),LOGNORMDIST('Observações e Resultados'!$F19,$F$15,$H$15)*100,"-")</f>
        <v>-</v>
      </c>
      <c r="U19" s="14" t="str">
        <f>IF(AND('Observações e Resultados'!$F19&lt;&gt;"",$D$16&lt;&gt;"",$F$16&lt;&gt;"",$H$16&lt;&gt;"",$J$16&lt;&gt;""),IF(AND('Observações e Resultados'!$F19&gt;=$F$16,'Observações e Resultados'!$F19&lt;=$H$16),('Observações e Resultados'!$F19-$F$16)^2/(($J$16-$F$16)*($H$16-$F$16))*100,IF(AND('Observações e Resultados'!$F19&gt;$H$16,'Observações e Resultados'!$F19&lt;=$J$16),(1-($J$16-'Observações e Resultados'!$F19)^2/(($J$16-$F$16)*(($J$16-$F$16)+$F$16-$H$16)))*100,"-")),"-")</f>
        <v>-</v>
      </c>
      <c r="V19" s="14" t="str">
        <f>IF(AND('Observações e Resultados'!$F19&lt;&gt;"",$D$17&lt;&gt;"",$F$17&lt;&gt;"",$H$17&lt;&gt;""),IF(OR('Observações e Resultados'!$F19&lt;$F$17,'Observações e Resultados'!$F19&gt;$H$17),"-",('Observações e Resultados'!$F19-$F$17)/($H$17-$F$17)*100),"-")</f>
        <v>-</v>
      </c>
      <c r="W19" s="14" t="str">
        <f>IF(AND('Observações e Resultados'!$F19&lt;&gt;"",$D$18&lt;&gt;"",$F$18&lt;&gt;"",$H$18&lt;&gt;""),WEIBULL('Observações e Resultados'!$F19-$J$18,$F$18,$H$18,1)*100,"-")</f>
        <v>-</v>
      </c>
      <c r="X19" s="14" t="str">
        <f>IF(AND('Observações e Resultados'!$F19&lt;&gt;"",$D$19&lt;&gt;"",$F$19&lt;&gt;""),POISSON('Observações e Resultados'!$F19,$F$19,1)*100,"-")</f>
        <v>-</v>
      </c>
      <c r="Z19" s="14" t="str">
        <f>IF('Observações e Resultados'!$F19&lt;&gt;"",SUM(Q19:X19),"")</f>
        <v/>
      </c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14" t="str">
        <f>IF(AND('Observações e Resultados'!$F20&lt;&gt;"",$D$12&lt;&gt;"",$F$12&lt;&gt;""),EXPONDIST('Observações e Resultados'!$F20,$F$12,1)*100,"-")</f>
        <v>-</v>
      </c>
      <c r="R20" s="14" t="str">
        <f>IF(AND('Observações e Resultados'!$F20&lt;&gt;"",$D$13&lt;&gt;"",$F$13&lt;&gt;"",$H$13&lt;&gt;""),GAMMADIST('Observações e Resultados'!$F20,$F$13,$H$13,1)*100,"-")</f>
        <v>-</v>
      </c>
      <c r="S20" s="14" t="str">
        <f>IF(AND('Observações e Resultados'!$F20&lt;&gt;"",$D$14&lt;&gt;"",$F$14&lt;&gt;"",$H$14&lt;&gt;""),NORMDIST('Observações e Resultados'!$F20,$F$14,$H$14,1)*100,"-")</f>
        <v>-</v>
      </c>
      <c r="T20" s="14" t="str">
        <f>IF(AND('Observações e Resultados'!$F20&lt;&gt;"",$D$15&lt;&gt;"",$F$15&lt;&gt;"",$H$15&lt;&gt;""),LOGNORMDIST('Observações e Resultados'!$F20,$F$15,$H$15)*100,"-")</f>
        <v>-</v>
      </c>
      <c r="U20" s="14" t="str">
        <f>IF(AND('Observações e Resultados'!$F20&lt;&gt;"",$D$16&lt;&gt;"",$F$16&lt;&gt;"",$H$16&lt;&gt;"",$J$16&lt;&gt;""),IF(AND('Observações e Resultados'!$F20&gt;=$F$16,'Observações e Resultados'!$F20&lt;=$H$16),('Observações e Resultados'!$F20-$F$16)^2/(($J$16-$F$16)*($H$16-$F$16))*100,IF(AND('Observações e Resultados'!$F20&gt;$H$16,'Observações e Resultados'!$F20&lt;=$J$16),(1-($J$16-'Observações e Resultados'!$F20)^2/(($J$16-$F$16)*(($J$16-$F$16)+$F$16-$H$16)))*100,"-")),"-")</f>
        <v>-</v>
      </c>
      <c r="V20" s="14" t="str">
        <f>IF(AND('Observações e Resultados'!$F20&lt;&gt;"",$D$17&lt;&gt;"",$F$17&lt;&gt;"",$H$17&lt;&gt;""),IF(OR('Observações e Resultados'!$F20&lt;$F$17,'Observações e Resultados'!$F20&gt;$H$17),"-",('Observações e Resultados'!$F20-$F$17)/($H$17-$F$17)*100),"-")</f>
        <v>-</v>
      </c>
      <c r="W20" s="14" t="str">
        <f>IF(AND('Observações e Resultados'!$F20&lt;&gt;"",$D$18&lt;&gt;"",$F$18&lt;&gt;"",$H$18&lt;&gt;""),WEIBULL('Observações e Resultados'!$F20-$J$18,$F$18,$H$18,1)*100,"-")</f>
        <v>-</v>
      </c>
      <c r="X20" s="14" t="str">
        <f>IF(AND('Observações e Resultados'!$F20&lt;&gt;"",$D$19&lt;&gt;"",$F$19&lt;&gt;""),POISSON('Observações e Resultados'!$F20,$F$19,1)*100,"-")</f>
        <v>-</v>
      </c>
      <c r="Z20" s="14" t="str">
        <f>IF('Observações e Resultados'!$F20&lt;&gt;"",SUM(Q20:X20),"")</f>
        <v/>
      </c>
    </row>
    <row r="21" spans="1:26" x14ac:dyDescent="0.25">
      <c r="A21" s="3"/>
      <c r="B21" s="3"/>
      <c r="C21" s="3"/>
      <c r="D21" s="3"/>
      <c r="E21" s="3"/>
      <c r="F21" s="3"/>
      <c r="G21" s="17" t="s">
        <v>49</v>
      </c>
      <c r="H21" s="5">
        <f>'Observações e Resultados'!G31</f>
        <v>9.4877290367811575</v>
      </c>
      <c r="I21" s="18"/>
      <c r="J21" s="18"/>
      <c r="K21" s="3"/>
      <c r="L21" s="3"/>
      <c r="M21" s="3"/>
      <c r="N21" s="3"/>
      <c r="O21" s="3"/>
      <c r="Q21" s="14" t="str">
        <f>IF(AND('Observações e Resultados'!$F21&lt;&gt;"",$D$12&lt;&gt;"",$F$12&lt;&gt;""),EXPONDIST('Observações e Resultados'!$F21,$F$12,1)*100,"-")</f>
        <v>-</v>
      </c>
      <c r="R21" s="14" t="str">
        <f>IF(AND('Observações e Resultados'!$F21&lt;&gt;"",$D$13&lt;&gt;"",$F$13&lt;&gt;"",$H$13&lt;&gt;""),GAMMADIST('Observações e Resultados'!$F21,$F$13,$H$13,1)*100,"-")</f>
        <v>-</v>
      </c>
      <c r="S21" s="14" t="str">
        <f>IF(AND('Observações e Resultados'!$F21&lt;&gt;"",$D$14&lt;&gt;"",$F$14&lt;&gt;"",$H$14&lt;&gt;""),NORMDIST('Observações e Resultados'!$F21,$F$14,$H$14,1)*100,"-")</f>
        <v>-</v>
      </c>
      <c r="T21" s="14" t="str">
        <f>IF(AND('Observações e Resultados'!$F21&lt;&gt;"",$D$15&lt;&gt;"",$F$15&lt;&gt;"",$H$15&lt;&gt;""),LOGNORMDIST('Observações e Resultados'!$F21,$F$15,$H$15)*100,"-")</f>
        <v>-</v>
      </c>
      <c r="U21" s="14" t="str">
        <f>IF(AND('Observações e Resultados'!$F21&lt;&gt;"",$D$16&lt;&gt;"",$F$16&lt;&gt;"",$H$16&lt;&gt;"",$J$16&lt;&gt;""),IF(AND('Observações e Resultados'!$F21&gt;=$F$16,'Observações e Resultados'!$F21&lt;=$H$16),('Observações e Resultados'!$F21-$F$16)^2/(($J$16-$F$16)*($H$16-$F$16))*100,IF(AND('Observações e Resultados'!$F21&gt;$H$16,'Observações e Resultados'!$F21&lt;=$J$16),(1-($J$16-'Observações e Resultados'!$F21)^2/(($J$16-$F$16)*(($J$16-$F$16)+$F$16-$H$16)))*100,"-")),"-")</f>
        <v>-</v>
      </c>
      <c r="V21" s="14" t="str">
        <f>IF(AND('Observações e Resultados'!$F21&lt;&gt;"",$D$17&lt;&gt;"",$F$17&lt;&gt;"",$H$17&lt;&gt;""),IF(OR('Observações e Resultados'!$F21&lt;$F$17,'Observações e Resultados'!$F21&gt;$H$17),"-",('Observações e Resultados'!$F21-$F$17)/($H$17-$F$17)*100),"-")</f>
        <v>-</v>
      </c>
      <c r="W21" s="14" t="str">
        <f>IF(AND('Observações e Resultados'!$F21&lt;&gt;"",$D$18&lt;&gt;"",$F$18&lt;&gt;"",$H$18&lt;&gt;""),WEIBULL('Observações e Resultados'!$F21-$J$18,$F$18,$H$18,1)*100,"-")</f>
        <v>-</v>
      </c>
      <c r="X21" s="14" t="str">
        <f>IF(AND('Observações e Resultados'!$F21&lt;&gt;"",$D$19&lt;&gt;"",$F$19&lt;&gt;""),POISSON('Observações e Resultados'!$F21,$F$19,1)*100,"-")</f>
        <v>-</v>
      </c>
      <c r="Z21" s="14" t="str">
        <f>IF('Observações e Resultados'!$F21&lt;&gt;"",SUM(Q21:X21),"")</f>
        <v/>
      </c>
    </row>
    <row r="22" spans="1:26" x14ac:dyDescent="0.25">
      <c r="A22" s="3"/>
      <c r="B22" s="3"/>
      <c r="C22" s="3"/>
      <c r="D22" s="3"/>
      <c r="E22" s="3"/>
      <c r="F22" s="3"/>
      <c r="G22" s="17" t="s">
        <v>67</v>
      </c>
      <c r="H22" s="5">
        <f>'Observações e Resultados'!G32</f>
        <v>4.6504147758218055</v>
      </c>
      <c r="I22" s="19"/>
      <c r="J22" s="19"/>
      <c r="K22" s="3"/>
      <c r="L22" s="3"/>
      <c r="M22" s="3"/>
      <c r="N22" s="3"/>
      <c r="O22" s="3"/>
      <c r="Q22" s="14" t="str">
        <f>IF(AND('Observações e Resultados'!$F22&lt;&gt;"",$D$12&lt;&gt;"",$F$12&lt;&gt;""),EXPONDIST('Observações e Resultados'!$F22,$F$12,1)*100,"-")</f>
        <v>-</v>
      </c>
      <c r="R22" s="14" t="str">
        <f>IF(AND('Observações e Resultados'!$F22&lt;&gt;"",$D$13&lt;&gt;"",$F$13&lt;&gt;"",$H$13&lt;&gt;""),GAMMADIST('Observações e Resultados'!$F22,$F$13,$H$13,1)*100,"-")</f>
        <v>-</v>
      </c>
      <c r="S22" s="14" t="str">
        <f>IF(AND('Observações e Resultados'!$F22&lt;&gt;"",$D$14&lt;&gt;"",$F$14&lt;&gt;"",$H$14&lt;&gt;""),NORMDIST('Observações e Resultados'!$F22,$F$14,$H$14,1)*100,"-")</f>
        <v>-</v>
      </c>
      <c r="T22" s="14" t="str">
        <f>IF(AND('Observações e Resultados'!$F22&lt;&gt;"",$D$15&lt;&gt;"",$F$15&lt;&gt;"",$H$15&lt;&gt;""),LOGNORMDIST('Observações e Resultados'!$F22,$F$15,$H$15)*100,"-")</f>
        <v>-</v>
      </c>
      <c r="U22" s="14" t="str">
        <f>IF(AND('Observações e Resultados'!$F22&lt;&gt;"",$D$16&lt;&gt;"",$F$16&lt;&gt;"",$H$16&lt;&gt;"",$J$16&lt;&gt;""),IF(AND('Observações e Resultados'!$F22&gt;=$F$16,'Observações e Resultados'!$F22&lt;=$H$16),('Observações e Resultados'!$F22-$F$16)^2/(($J$16-$F$16)*($H$16-$F$16))*100,IF(AND('Observações e Resultados'!$F22&gt;$H$16,'Observações e Resultados'!$F22&lt;=$J$16),(1-($J$16-'Observações e Resultados'!$F22)^2/(($J$16-$F$16)*(($J$16-$F$16)+$F$16-$H$16)))*100,"-")),"-")</f>
        <v>-</v>
      </c>
      <c r="V22" s="14" t="str">
        <f>IF(AND('Observações e Resultados'!$F22&lt;&gt;"",$D$17&lt;&gt;"",$F$17&lt;&gt;"",$H$17&lt;&gt;""),IF(OR('Observações e Resultados'!$F22&lt;$F$17,'Observações e Resultados'!$F22&gt;$H$17),"-",('Observações e Resultados'!$F22-$F$17)/($H$17-$F$17)*100),"-")</f>
        <v>-</v>
      </c>
      <c r="W22" s="14" t="str">
        <f>IF(AND('Observações e Resultados'!$F22&lt;&gt;"",$D$18&lt;&gt;"",$F$18&lt;&gt;"",$H$18&lt;&gt;""),WEIBULL('Observações e Resultados'!$F22-$J$18,$F$18,$H$18,1)*100,"-")</f>
        <v>-</v>
      </c>
      <c r="X22" s="14" t="str">
        <f>IF(AND('Observações e Resultados'!$F22&lt;&gt;"",$D$19&lt;&gt;"",$F$19&lt;&gt;""),POISSON('Observações e Resultados'!$F22,$F$19,1)*100,"-")</f>
        <v>-</v>
      </c>
      <c r="Z22" s="14" t="str">
        <f>IF('Observações e Resultados'!$F22&lt;&gt;"",SUM(Q22:X22),"")</f>
        <v/>
      </c>
    </row>
    <row r="23" spans="1:26" x14ac:dyDescent="0.25">
      <c r="A23" s="3"/>
      <c r="B23" s="3"/>
      <c r="C23" s="3"/>
      <c r="D23" s="3"/>
      <c r="E23" s="3"/>
      <c r="F23" s="3"/>
      <c r="G23" s="17" t="s">
        <v>35</v>
      </c>
      <c r="H23" s="20" t="str">
        <f>'Observações e Resultados'!G33</f>
        <v>O ajustamento é suficiente</v>
      </c>
      <c r="I23" s="20"/>
      <c r="J23" s="20"/>
      <c r="K23" s="3"/>
      <c r="L23" s="3"/>
      <c r="M23" s="3"/>
      <c r="N23" s="3"/>
      <c r="O23" s="3"/>
      <c r="Q23" s="14" t="str">
        <f>IF(AND('Observações e Resultados'!$F23&lt;&gt;"",$D$12&lt;&gt;"",$F$12&lt;&gt;""),EXPONDIST('Observações e Resultados'!$F23,$F$12,1)*100,"-")</f>
        <v>-</v>
      </c>
      <c r="R23" s="14" t="str">
        <f>IF(AND('Observações e Resultados'!$F23&lt;&gt;"",$D$13&lt;&gt;"",$F$13&lt;&gt;"",$H$13&lt;&gt;""),GAMMADIST('Observações e Resultados'!$F23,$F$13,$H$13,1)*100,"-")</f>
        <v>-</v>
      </c>
      <c r="S23" s="14" t="str">
        <f>IF(AND('Observações e Resultados'!$F23&lt;&gt;"",$D$14&lt;&gt;"",$F$14&lt;&gt;"",$H$14&lt;&gt;""),NORMDIST('Observações e Resultados'!$F23,$F$14,$H$14,1)*100,"-")</f>
        <v>-</v>
      </c>
      <c r="T23" s="14" t="str">
        <f>IF(AND('Observações e Resultados'!$F23&lt;&gt;"",$D$15&lt;&gt;"",$F$15&lt;&gt;"",$H$15&lt;&gt;""),LOGNORMDIST('Observações e Resultados'!$F23,$F$15,$H$15)*100,"-")</f>
        <v>-</v>
      </c>
      <c r="U23" s="14" t="str">
        <f>IF(AND('Observações e Resultados'!$F23&lt;&gt;"",$D$16&lt;&gt;"",$F$16&lt;&gt;"",$H$16&lt;&gt;"",$J$16&lt;&gt;""),IF(AND('Observações e Resultados'!$F23&gt;=$F$16,'Observações e Resultados'!$F23&lt;=$H$16),('Observações e Resultados'!$F23-$F$16)^2/(($J$16-$F$16)*($H$16-$F$16))*100,IF(AND('Observações e Resultados'!$F23&gt;$H$16,'Observações e Resultados'!$F23&lt;=$J$16),(1-($J$16-'Observações e Resultados'!$F23)^2/(($J$16-$F$16)*(($J$16-$F$16)+$F$16-$H$16)))*100,"-")),"-")</f>
        <v>-</v>
      </c>
      <c r="V23" s="14" t="str">
        <f>IF(AND('Observações e Resultados'!$F23&lt;&gt;"",$D$17&lt;&gt;"",$F$17&lt;&gt;"",$H$17&lt;&gt;""),IF(OR('Observações e Resultados'!$F23&lt;$F$17,'Observações e Resultados'!$F23&gt;$H$17),"-",('Observações e Resultados'!$F23-$F$17)/($H$17-$F$17)*100),"-")</f>
        <v>-</v>
      </c>
      <c r="W23" s="14" t="str">
        <f>IF(AND('Observações e Resultados'!$F23&lt;&gt;"",$D$18&lt;&gt;"",$F$18&lt;&gt;"",$H$18&lt;&gt;""),WEIBULL('Observações e Resultados'!$F23-$J$18,$F$18,$H$18,1)*100,"-")</f>
        <v>-</v>
      </c>
      <c r="X23" s="14" t="str">
        <f>IF(AND('Observações e Resultados'!$F23&lt;&gt;"",$D$19&lt;&gt;"",$F$19&lt;&gt;""),POISSON('Observações e Resultados'!$F23,$F$19,1)*100,"-")</f>
        <v>-</v>
      </c>
      <c r="Z23" s="14" t="str">
        <f>IF('Observações e Resultados'!$F23&lt;&gt;"",SUM(Q23:X23),"")</f>
        <v/>
      </c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14" t="str">
        <f>IF(AND('Observações e Resultados'!$F24&lt;&gt;"",$D$12&lt;&gt;"",$F$12&lt;&gt;""),EXPONDIST('Observações e Resultados'!$F24,$F$12,1)*100,"-")</f>
        <v>-</v>
      </c>
      <c r="R24" s="14" t="str">
        <f>IF(AND('Observações e Resultados'!$F24&lt;&gt;"",$D$13&lt;&gt;"",$F$13&lt;&gt;"",$H$13&lt;&gt;""),GAMMADIST('Observações e Resultados'!$F24,$F$13,$H$13,1)*100,"-")</f>
        <v>-</v>
      </c>
      <c r="S24" s="14" t="str">
        <f>IF(AND('Observações e Resultados'!$F24&lt;&gt;"",$D$14&lt;&gt;"",$F$14&lt;&gt;"",$H$14&lt;&gt;""),NORMDIST('Observações e Resultados'!$F24,$F$14,$H$14,1)*100,"-")</f>
        <v>-</v>
      </c>
      <c r="T24" s="14" t="str">
        <f>IF(AND('Observações e Resultados'!$F24&lt;&gt;"",$D$15&lt;&gt;"",$F$15&lt;&gt;"",$H$15&lt;&gt;""),LOGNORMDIST('Observações e Resultados'!$F24,$F$15,$H$15)*100,"-")</f>
        <v>-</v>
      </c>
      <c r="U24" s="14" t="str">
        <f>IF(AND('Observações e Resultados'!$F24&lt;&gt;"",$D$16&lt;&gt;"",$F$16&lt;&gt;"",$H$16&lt;&gt;"",$J$16&lt;&gt;""),IF(AND('Observações e Resultados'!$F24&gt;=$F$16,'Observações e Resultados'!$F24&lt;=$H$16),('Observações e Resultados'!$F24-$F$16)^2/(($J$16-$F$16)*($H$16-$F$16))*100,IF(AND('Observações e Resultados'!$F24&gt;$H$16,'Observações e Resultados'!$F24&lt;=$J$16),(1-($J$16-'Observações e Resultados'!$F24)^2/(($J$16-$F$16)*(($J$16-$F$16)+$F$16-$H$16)))*100,"-")),"-")</f>
        <v>-</v>
      </c>
      <c r="V24" s="14" t="str">
        <f>IF(AND('Observações e Resultados'!$F24&lt;&gt;"",$D$17&lt;&gt;"",$F$17&lt;&gt;"",$H$17&lt;&gt;""),IF(OR('Observações e Resultados'!$F24&lt;$F$17,'Observações e Resultados'!$F24&gt;$H$17),"-",('Observações e Resultados'!$F24-$F$17)/($H$17-$F$17)*100),"-")</f>
        <v>-</v>
      </c>
      <c r="W24" s="14" t="str">
        <f>IF(AND('Observações e Resultados'!$F24&lt;&gt;"",$D$18&lt;&gt;"",$F$18&lt;&gt;"",$H$18&lt;&gt;""),WEIBULL('Observações e Resultados'!$F24-$J$18,$F$18,$H$18,1)*100,"-")</f>
        <v>-</v>
      </c>
      <c r="X24" s="14" t="str">
        <f>IF(AND('Observações e Resultados'!$F24&lt;&gt;"",$D$19&lt;&gt;"",$F$19&lt;&gt;""),POISSON('Observações e Resultados'!$F24,$F$19,1)*100,"-")</f>
        <v>-</v>
      </c>
      <c r="Z24" s="14" t="str">
        <f>IF('Observações e Resultados'!$F24&lt;&gt;"",SUM(Q24:X24),"")</f>
        <v/>
      </c>
    </row>
    <row r="25" spans="1:2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14" t="str">
        <f>IF(AND('Observações e Resultados'!$F25&lt;&gt;"",$D$12&lt;&gt;"",$F$12&lt;&gt;""),EXPONDIST('Observações e Resultados'!$F25,$F$12,1)*100,"-")</f>
        <v>-</v>
      </c>
      <c r="R25" s="14" t="str">
        <f>IF(AND('Observações e Resultados'!$F25&lt;&gt;"",$D$13&lt;&gt;"",$F$13&lt;&gt;"",$H$13&lt;&gt;""),GAMMADIST('Observações e Resultados'!$F25,$F$13,$H$13,1)*100,"-")</f>
        <v>-</v>
      </c>
      <c r="S25" s="14" t="str">
        <f>IF(AND('Observações e Resultados'!$F25&lt;&gt;"",$D$14&lt;&gt;"",$F$14&lt;&gt;"",$H$14&lt;&gt;""),NORMDIST('Observações e Resultados'!$F25,$F$14,$H$14,1)*100,"-")</f>
        <v>-</v>
      </c>
      <c r="T25" s="14" t="str">
        <f>IF(AND('Observações e Resultados'!$F25&lt;&gt;"",$D$15&lt;&gt;"",$F$15&lt;&gt;"",$H$15&lt;&gt;""),LOGNORMDIST('Observações e Resultados'!$F25,$F$15,$H$15)*100,"-")</f>
        <v>-</v>
      </c>
      <c r="U25" s="14" t="str">
        <f>IF(AND('Observações e Resultados'!$F25&lt;&gt;"",$D$16&lt;&gt;"",$F$16&lt;&gt;"",$H$16&lt;&gt;"",$J$16&lt;&gt;""),IF(AND('Observações e Resultados'!$F25&gt;=$F$16,'Observações e Resultados'!$F25&lt;=$H$16),('Observações e Resultados'!$F25-$F$16)^2/(($J$16-$F$16)*($H$16-$F$16))*100,IF(AND('Observações e Resultados'!$F25&gt;$H$16,'Observações e Resultados'!$F25&lt;=$J$16),(1-($J$16-'Observações e Resultados'!$F25)^2/(($J$16-$F$16)*(($J$16-$F$16)+$F$16-$H$16)))*100,"-")),"-")</f>
        <v>-</v>
      </c>
      <c r="V25" s="14" t="str">
        <f>IF(AND('Observações e Resultados'!$F25&lt;&gt;"",$D$17&lt;&gt;"",$F$17&lt;&gt;"",$H$17&lt;&gt;""),IF(OR('Observações e Resultados'!$F25&lt;$F$17,'Observações e Resultados'!$F25&gt;$H$17),"-",('Observações e Resultados'!$F25-$F$17)/($H$17-$F$17)*100),"-")</f>
        <v>-</v>
      </c>
      <c r="W25" s="14" t="str">
        <f>IF(AND('Observações e Resultados'!$F25&lt;&gt;"",$D$18&lt;&gt;"",$F$18&lt;&gt;"",$H$18&lt;&gt;""),WEIBULL('Observações e Resultados'!$F25-$J$18,$F$18,$H$18,1)*100,"-")</f>
        <v>-</v>
      </c>
      <c r="X25" s="14" t="str">
        <f>IF(AND('Observações e Resultados'!$F25&lt;&gt;"",$D$19&lt;&gt;"",$F$19&lt;&gt;""),POISSON('Observações e Resultados'!$F25,$F$19,1)*100,"-")</f>
        <v>-</v>
      </c>
      <c r="Z25" s="14" t="str">
        <f>IF('Observações e Resultados'!$F25&lt;&gt;"",SUM(Q25:X25),"")</f>
        <v/>
      </c>
    </row>
    <row r="26" spans="1:2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2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2">
    <mergeCell ref="B9:C9"/>
    <mergeCell ref="F9:K9"/>
  </mergeCells>
  <phoneticPr fontId="0" type="noConversion"/>
  <conditionalFormatting sqref="I13:I18 K16 G12:G19 D12:D19 K18">
    <cfRule type="cellIs" dxfId="0" priority="1" stopIfTrue="1" operator="notEqual">
      <formula>""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04"/>
  <sheetViews>
    <sheetView showGridLines="0" workbookViewId="0"/>
  </sheetViews>
  <sheetFormatPr defaultRowHeight="13.2" x14ac:dyDescent="0.25"/>
  <cols>
    <col min="1" max="1" width="67.109375" customWidth="1"/>
    <col min="2" max="22" width="12.88671875" customWidth="1"/>
  </cols>
  <sheetData>
    <row r="1" spans="1:22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x14ac:dyDescent="0.25">
      <c r="A2" s="18"/>
      <c r="B2" s="18"/>
      <c r="C2" s="18" t="s">
        <v>3</v>
      </c>
      <c r="D2" s="18"/>
      <c r="E2" s="18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x14ac:dyDescent="0.25">
      <c r="A4" s="17">
        <v>1</v>
      </c>
      <c r="B4" s="18"/>
      <c r="C4" s="30">
        <v>85</v>
      </c>
      <c r="D4" s="18"/>
      <c r="E4" s="30">
        <v>14.57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5">
      <c r="A5" s="17">
        <v>2</v>
      </c>
      <c r="B5" s="18"/>
      <c r="C5" s="30">
        <v>106</v>
      </c>
      <c r="D5" s="18"/>
      <c r="E5" s="30">
        <v>16.55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A6" s="17">
        <v>3</v>
      </c>
      <c r="B6" s="18"/>
      <c r="C6" s="30">
        <v>96</v>
      </c>
      <c r="D6" s="18"/>
      <c r="E6" s="30">
        <v>16.09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5">
      <c r="A7" s="17">
        <v>4</v>
      </c>
      <c r="B7" s="18"/>
      <c r="C7" s="30">
        <v>115</v>
      </c>
      <c r="D7" s="18"/>
      <c r="E7" s="30">
        <v>15.93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5">
      <c r="A8" s="17">
        <v>5</v>
      </c>
      <c r="B8" s="18"/>
      <c r="C8" s="30">
        <v>94</v>
      </c>
      <c r="D8" s="18"/>
      <c r="E8" s="30">
        <v>11.71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5">
      <c r="A9" s="17">
        <v>6</v>
      </c>
      <c r="B9" s="18"/>
      <c r="C9" s="30">
        <v>117</v>
      </c>
      <c r="D9" s="18"/>
      <c r="E9" s="30">
        <v>17.989999999999998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5">
      <c r="A10" s="17">
        <v>7</v>
      </c>
      <c r="B10" s="18"/>
      <c r="C10" s="30">
        <v>124</v>
      </c>
      <c r="D10" s="18"/>
      <c r="E10" s="30">
        <v>11.25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x14ac:dyDescent="0.25">
      <c r="A11" s="17">
        <v>8</v>
      </c>
      <c r="B11" s="18"/>
      <c r="C11" s="30">
        <v>98</v>
      </c>
      <c r="D11" s="18"/>
      <c r="E11" s="30">
        <v>12.92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25">
      <c r="A12" s="17">
        <v>9</v>
      </c>
      <c r="B12" s="18"/>
      <c r="C12" s="30">
        <v>107</v>
      </c>
      <c r="D12" s="18"/>
      <c r="E12" s="30">
        <v>12.87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x14ac:dyDescent="0.25">
      <c r="A13" s="17">
        <v>10</v>
      </c>
      <c r="B13" s="18"/>
      <c r="C13" s="30">
        <v>76</v>
      </c>
      <c r="D13" s="18"/>
      <c r="E13" s="30">
        <v>20.22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x14ac:dyDescent="0.25">
      <c r="A14" s="17">
        <v>11</v>
      </c>
      <c r="B14" s="18"/>
      <c r="C14" s="30">
        <v>78</v>
      </c>
      <c r="D14" s="18"/>
      <c r="E14" s="30">
        <v>16.239999999999998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25">
      <c r="A15" s="17">
        <v>12</v>
      </c>
      <c r="B15" s="18"/>
      <c r="C15" s="30">
        <v>94</v>
      </c>
      <c r="D15" s="18"/>
      <c r="E15" s="30">
        <v>17.04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x14ac:dyDescent="0.25">
      <c r="A16" s="17">
        <v>13</v>
      </c>
      <c r="B16" s="18"/>
      <c r="C16" s="30">
        <v>90</v>
      </c>
      <c r="D16" s="18"/>
      <c r="E16" s="30">
        <v>17.88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25">
      <c r="A17" s="17">
        <v>14</v>
      </c>
      <c r="B17" s="18"/>
      <c r="C17" s="30">
        <v>96</v>
      </c>
      <c r="D17" s="18"/>
      <c r="E17" s="30">
        <v>18.579999999999998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5">
      <c r="A18" s="17">
        <v>15</v>
      </c>
      <c r="B18" s="18"/>
      <c r="C18" s="30">
        <v>94</v>
      </c>
      <c r="D18" s="18"/>
      <c r="E18" s="30">
        <v>12.69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25">
      <c r="A19" s="17">
        <v>16</v>
      </c>
      <c r="B19" s="18"/>
      <c r="C19" s="30">
        <v>113</v>
      </c>
      <c r="D19" s="18"/>
      <c r="E19" s="30">
        <v>10.43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A20" s="17">
        <v>17</v>
      </c>
      <c r="B20" s="18"/>
      <c r="C20" s="30">
        <v>88</v>
      </c>
      <c r="D20" s="18"/>
      <c r="E20" s="30">
        <v>15.34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25">
      <c r="A21" s="17">
        <v>18</v>
      </c>
      <c r="B21" s="18"/>
      <c r="C21" s="30">
        <v>62</v>
      </c>
      <c r="D21" s="18"/>
      <c r="E21" s="30">
        <v>11.88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25">
      <c r="A22" s="17">
        <v>19</v>
      </c>
      <c r="B22" s="18"/>
      <c r="C22" s="30">
        <v>100</v>
      </c>
      <c r="D22" s="18"/>
      <c r="E22" s="30">
        <v>12.25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5">
      <c r="A23" s="17">
        <v>20</v>
      </c>
      <c r="B23" s="18"/>
      <c r="C23" s="30">
        <v>133</v>
      </c>
      <c r="D23" s="18"/>
      <c r="E23" s="30">
        <v>16.28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25">
      <c r="A24" s="17">
        <v>21</v>
      </c>
      <c r="B24" s="18"/>
      <c r="C24" s="30">
        <v>84</v>
      </c>
      <c r="D24" s="18"/>
      <c r="E24" s="30">
        <v>17.52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x14ac:dyDescent="0.25">
      <c r="A25" s="17">
        <v>22</v>
      </c>
      <c r="B25" s="18"/>
      <c r="C25" s="30">
        <v>103</v>
      </c>
      <c r="D25" s="18"/>
      <c r="E25" s="30">
        <v>14.95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25">
      <c r="A26" s="17">
        <v>23</v>
      </c>
      <c r="B26" s="18"/>
      <c r="C26" s="30">
        <v>94</v>
      </c>
      <c r="D26" s="18"/>
      <c r="E26" s="30">
        <v>11.01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x14ac:dyDescent="0.25">
      <c r="A27" s="17">
        <v>24</v>
      </c>
      <c r="B27" s="18"/>
      <c r="C27" s="30">
        <v>105</v>
      </c>
      <c r="D27" s="18"/>
      <c r="E27" s="30">
        <v>14.83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25">
      <c r="A28" s="17">
        <v>25</v>
      </c>
      <c r="B28" s="18"/>
      <c r="C28" s="30">
        <v>94</v>
      </c>
      <c r="D28" s="18"/>
      <c r="E28" s="30">
        <v>13.84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25">
      <c r="A29" s="17">
        <v>26</v>
      </c>
      <c r="B29" s="18"/>
      <c r="C29" s="30">
        <v>106</v>
      </c>
      <c r="D29" s="18"/>
      <c r="E29" s="30">
        <v>12.11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25">
      <c r="A30" s="17">
        <v>27</v>
      </c>
      <c r="B30" s="18"/>
      <c r="C30" s="30">
        <v>70</v>
      </c>
      <c r="D30" s="18"/>
      <c r="E30" s="30">
        <v>14.37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25">
      <c r="A31" s="17">
        <v>28</v>
      </c>
      <c r="B31" s="18"/>
      <c r="C31" s="30">
        <v>98</v>
      </c>
      <c r="D31" s="18"/>
      <c r="E31" s="30">
        <v>18.07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25">
      <c r="A32" s="17">
        <v>29</v>
      </c>
      <c r="B32" s="18"/>
      <c r="C32" s="30">
        <v>106</v>
      </c>
      <c r="D32" s="18"/>
      <c r="E32" s="30">
        <v>12.05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5">
      <c r="A33" s="17">
        <v>30</v>
      </c>
      <c r="B33" s="18"/>
      <c r="C33" s="30">
        <v>98</v>
      </c>
      <c r="D33" s="18"/>
      <c r="E33" s="30">
        <v>15.94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5">
      <c r="A34" s="17">
        <v>31</v>
      </c>
      <c r="B34" s="18"/>
      <c r="C34" s="30">
        <v>57</v>
      </c>
      <c r="D34" s="18"/>
      <c r="E34" s="30">
        <v>11.58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5">
      <c r="A35" s="17">
        <v>32</v>
      </c>
      <c r="B35" s="18"/>
      <c r="C35" s="30">
        <v>118</v>
      </c>
      <c r="D35" s="18"/>
      <c r="E35" s="30">
        <v>16.420000000000002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25">
      <c r="A36" s="17">
        <v>33</v>
      </c>
      <c r="B36" s="18"/>
      <c r="C36" s="30">
        <v>96</v>
      </c>
      <c r="D36" s="18"/>
      <c r="E36" s="30">
        <v>18.809999999999999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25">
      <c r="A37" s="17">
        <v>34</v>
      </c>
      <c r="B37" s="18"/>
      <c r="C37" s="30">
        <v>108</v>
      </c>
      <c r="D37" s="18"/>
      <c r="E37" s="30">
        <v>14.2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x14ac:dyDescent="0.25">
      <c r="A38" s="17">
        <v>35</v>
      </c>
      <c r="B38" s="18"/>
      <c r="C38" s="30">
        <v>136</v>
      </c>
      <c r="D38" s="18"/>
      <c r="E38" s="30">
        <v>10.78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25">
      <c r="A39" s="17">
        <v>36</v>
      </c>
      <c r="B39" s="18"/>
      <c r="C39" s="30">
        <v>120</v>
      </c>
      <c r="D39" s="18"/>
      <c r="E39" s="30">
        <v>11.24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25">
      <c r="A40" s="17">
        <v>37</v>
      </c>
      <c r="B40" s="18"/>
      <c r="C40" s="30">
        <v>90</v>
      </c>
      <c r="D40" s="18"/>
      <c r="E40" s="30">
        <v>14.35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25">
      <c r="A41" s="17">
        <v>38</v>
      </c>
      <c r="B41" s="18"/>
      <c r="C41" s="30">
        <v>88</v>
      </c>
      <c r="D41" s="18"/>
      <c r="E41" s="30">
        <v>18.29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25">
      <c r="A42" s="17">
        <v>39</v>
      </c>
      <c r="B42" s="18"/>
      <c r="C42" s="30">
        <v>99</v>
      </c>
      <c r="D42" s="18"/>
      <c r="E42" s="30">
        <v>16.829999999999998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25">
      <c r="A43" s="17">
        <v>40</v>
      </c>
      <c r="B43" s="18"/>
      <c r="C43" s="30">
        <v>76</v>
      </c>
      <c r="D43" s="18"/>
      <c r="E43" s="30">
        <v>16.100000000000001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25">
      <c r="A44" s="17">
        <v>41</v>
      </c>
      <c r="B44" s="18"/>
      <c r="C44" s="30">
        <v>102</v>
      </c>
      <c r="D44" s="18"/>
      <c r="E44" s="30">
        <v>12.5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25">
      <c r="A45" s="17">
        <v>42</v>
      </c>
      <c r="B45" s="18"/>
      <c r="C45" s="30">
        <v>72</v>
      </c>
      <c r="D45" s="18"/>
      <c r="E45" s="30">
        <v>16.59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25">
      <c r="A46" s="17">
        <v>43</v>
      </c>
      <c r="B46" s="18"/>
      <c r="C46" s="30">
        <v>92</v>
      </c>
      <c r="D46" s="18"/>
      <c r="E46" s="30">
        <v>17.89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25">
      <c r="A47" s="17">
        <v>44</v>
      </c>
      <c r="B47" s="18"/>
      <c r="C47" s="30">
        <v>87</v>
      </c>
      <c r="D47" s="18"/>
      <c r="E47" s="30">
        <v>14.98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25">
      <c r="A48" s="17">
        <v>45</v>
      </c>
      <c r="B48" s="18"/>
      <c r="C48" s="30">
        <v>112</v>
      </c>
      <c r="D48" s="18"/>
      <c r="E48" s="30">
        <v>15.6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25">
      <c r="A49" s="17">
        <v>46</v>
      </c>
      <c r="B49" s="18"/>
      <c r="C49" s="30">
        <v>101</v>
      </c>
      <c r="D49" s="18"/>
      <c r="E49" s="30">
        <v>10.72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25">
      <c r="A50" s="17">
        <v>47</v>
      </c>
      <c r="B50" s="18"/>
      <c r="C50" s="30">
        <v>93</v>
      </c>
      <c r="D50" s="18"/>
      <c r="E50" s="30">
        <v>12.78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x14ac:dyDescent="0.25">
      <c r="A51" s="17">
        <v>48</v>
      </c>
      <c r="B51" s="18"/>
      <c r="C51" s="30">
        <v>85</v>
      </c>
      <c r="D51" s="18"/>
      <c r="E51" s="30">
        <v>12.61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25">
      <c r="A52" s="17">
        <v>49</v>
      </c>
      <c r="B52" s="18"/>
      <c r="C52" s="30">
        <v>92</v>
      </c>
      <c r="D52" s="18"/>
      <c r="E52" s="30">
        <v>19.13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25">
      <c r="A53" s="17">
        <v>50</v>
      </c>
      <c r="B53" s="18"/>
      <c r="C53" s="30">
        <v>95</v>
      </c>
      <c r="D53" s="18"/>
      <c r="E53" s="30">
        <v>17.93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25">
      <c r="A54" s="17">
        <v>51</v>
      </c>
      <c r="B54" s="18"/>
      <c r="C54" s="30">
        <v>100</v>
      </c>
      <c r="D54" s="18"/>
      <c r="E54" s="30">
        <v>12.32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25">
      <c r="A55" s="17">
        <v>52</v>
      </c>
      <c r="B55" s="18"/>
      <c r="C55" s="30">
        <v>96</v>
      </c>
      <c r="D55" s="18"/>
      <c r="E55" s="30">
        <v>16.39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25">
      <c r="A56" s="17">
        <v>53</v>
      </c>
      <c r="B56" s="18"/>
      <c r="C56" s="18"/>
      <c r="D56" s="18"/>
      <c r="E56" s="30">
        <v>11.48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5">
      <c r="A57" s="17">
        <v>54</v>
      </c>
      <c r="B57" s="18"/>
      <c r="C57" s="18"/>
      <c r="D57" s="18"/>
      <c r="E57" s="30">
        <v>14.84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25">
      <c r="A58" s="17">
        <v>55</v>
      </c>
      <c r="B58" s="18"/>
      <c r="C58" s="18"/>
      <c r="D58" s="18"/>
      <c r="E58" s="30">
        <v>12.09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25">
      <c r="A59" s="17">
        <v>56</v>
      </c>
      <c r="B59" s="18"/>
      <c r="C59" s="18"/>
      <c r="D59" s="18"/>
      <c r="E59" s="30">
        <v>17.309999999999999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25">
      <c r="A60" s="17">
        <v>57</v>
      </c>
      <c r="B60" s="18"/>
      <c r="C60" s="18"/>
      <c r="D60" s="18"/>
      <c r="E60" s="30">
        <v>11.77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25">
      <c r="A61" s="17">
        <v>58</v>
      </c>
      <c r="B61" s="18"/>
      <c r="C61" s="18"/>
      <c r="D61" s="18"/>
      <c r="E61" s="30">
        <v>17.440000000000001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5">
      <c r="A62" s="17">
        <v>59</v>
      </c>
      <c r="B62" s="18"/>
      <c r="C62" s="18"/>
      <c r="D62" s="18"/>
      <c r="E62" s="30">
        <v>13.77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5">
      <c r="A63" s="17">
        <v>60</v>
      </c>
      <c r="B63" s="18"/>
      <c r="C63" s="18"/>
      <c r="D63" s="18"/>
      <c r="E63" s="30">
        <v>16.53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25">
      <c r="A64" s="17">
        <v>61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17">
        <v>62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5">
      <c r="A66" s="17">
        <v>63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5">
      <c r="A67" s="17">
        <v>64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5">
      <c r="A68" s="17">
        <v>65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5">
      <c r="A69" s="17">
        <v>66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5">
      <c r="A70" s="17">
        <v>67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25">
      <c r="A71" s="17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25">
      <c r="A72" s="17">
        <v>69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25">
      <c r="A73" s="17">
        <v>70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25">
      <c r="A74" s="17">
        <v>71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5">
      <c r="A75" s="17">
        <v>72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17">
        <v>73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x14ac:dyDescent="0.25">
      <c r="A77" s="17">
        <v>74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5">
      <c r="A78" s="17">
        <v>75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x14ac:dyDescent="0.25">
      <c r="A79" s="17">
        <v>76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5">
      <c r="A80" s="17">
        <v>77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x14ac:dyDescent="0.25">
      <c r="A81" s="17">
        <v>78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x14ac:dyDescent="0.25">
      <c r="A82" s="17">
        <v>79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5">
      <c r="A83" s="17">
        <v>80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5">
      <c r="A84" s="17">
        <v>81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5">
      <c r="A85" s="17">
        <v>82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x14ac:dyDescent="0.25">
      <c r="A86" s="17">
        <v>83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5">
      <c r="A87" s="17">
        <v>84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5">
      <c r="A88" s="17">
        <v>85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5">
      <c r="A89" s="17">
        <v>86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5">
      <c r="A90" s="17">
        <v>87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x14ac:dyDescent="0.25">
      <c r="A91" s="17">
        <v>88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x14ac:dyDescent="0.25">
      <c r="A92" s="17">
        <v>89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5">
      <c r="A93" s="17">
        <v>90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x14ac:dyDescent="0.25">
      <c r="A94" s="17">
        <v>91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5">
      <c r="A95" s="17">
        <v>92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25">
      <c r="A96" s="17">
        <v>93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x14ac:dyDescent="0.25">
      <c r="A97" s="17">
        <v>94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5">
      <c r="A98" s="17">
        <v>95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25">
      <c r="A99" s="17">
        <v>96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5">
      <c r="A100" s="17">
        <v>97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5">
      <c r="A101" s="17">
        <v>98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25">
      <c r="A102" s="17">
        <v>99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5">
      <c r="A103" s="17">
        <v>100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25">
      <c r="A104" s="17">
        <v>101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5">
      <c r="A105" s="17">
        <v>102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x14ac:dyDescent="0.25">
      <c r="A106" s="17">
        <v>103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5">
      <c r="A107" s="17">
        <v>104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25">
      <c r="A108" s="17">
        <v>105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25">
      <c r="A109" s="17">
        <v>106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5">
      <c r="A110" s="17">
        <v>107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5">
      <c r="A111" s="17">
        <v>108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5">
      <c r="A112" s="17">
        <v>109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25">
      <c r="A113" s="17">
        <v>110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25">
      <c r="A114" s="17">
        <v>111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5">
      <c r="A115" s="17">
        <v>112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x14ac:dyDescent="0.25">
      <c r="A116" s="17">
        <v>113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x14ac:dyDescent="0.25">
      <c r="A117" s="17">
        <v>114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x14ac:dyDescent="0.25">
      <c r="A118" s="17">
        <v>115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x14ac:dyDescent="0.25">
      <c r="A119" s="17">
        <v>116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25">
      <c r="A120" s="17">
        <v>117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x14ac:dyDescent="0.25">
      <c r="A121" s="17">
        <v>118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x14ac:dyDescent="0.25">
      <c r="A122" s="17">
        <v>119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x14ac:dyDescent="0.25">
      <c r="A123" s="17">
        <v>120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25">
      <c r="A124" s="17">
        <v>121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x14ac:dyDescent="0.25">
      <c r="A125" s="17">
        <v>122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x14ac:dyDescent="0.25">
      <c r="A126" s="17">
        <v>123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x14ac:dyDescent="0.25">
      <c r="A127" s="17">
        <v>124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x14ac:dyDescent="0.25">
      <c r="A128" s="17">
        <v>125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x14ac:dyDescent="0.25">
      <c r="A129" s="17">
        <v>126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x14ac:dyDescent="0.25">
      <c r="A130" s="17">
        <v>127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x14ac:dyDescent="0.25">
      <c r="A131" s="17">
        <v>128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25">
      <c r="A132" s="17">
        <v>129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x14ac:dyDescent="0.25">
      <c r="A133" s="17">
        <v>130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5">
      <c r="A134" s="17">
        <v>131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5">
      <c r="A135" s="17">
        <v>132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25">
      <c r="A136" s="17">
        <v>133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x14ac:dyDescent="0.25">
      <c r="A137" s="17">
        <v>134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x14ac:dyDescent="0.25">
      <c r="A138" s="17">
        <v>135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x14ac:dyDescent="0.25">
      <c r="A139" s="17">
        <v>136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25">
      <c r="A140" s="17">
        <v>137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x14ac:dyDescent="0.25">
      <c r="A141" s="17">
        <v>138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x14ac:dyDescent="0.25">
      <c r="A142" s="17">
        <v>139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x14ac:dyDescent="0.25">
      <c r="A143" s="17">
        <v>140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x14ac:dyDescent="0.25">
      <c r="A144" s="17">
        <v>141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5">
      <c r="A145" s="17">
        <v>142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5">
      <c r="A146" s="17">
        <v>143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5">
      <c r="A147" s="17">
        <v>144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5">
      <c r="A148" s="17">
        <v>145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5">
      <c r="A149" s="17">
        <v>146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5">
      <c r="A150" s="17">
        <v>147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5">
      <c r="A151" s="17">
        <v>148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5">
      <c r="A152" s="17">
        <v>149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x14ac:dyDescent="0.25">
      <c r="A153" s="17">
        <v>150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5">
      <c r="A154" s="17">
        <v>151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x14ac:dyDescent="0.25">
      <c r="A155" s="17">
        <v>152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5">
      <c r="A156" s="17">
        <v>153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x14ac:dyDescent="0.25">
      <c r="A157" s="17">
        <v>154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x14ac:dyDescent="0.25">
      <c r="A158" s="17">
        <v>155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x14ac:dyDescent="0.25">
      <c r="A159" s="17">
        <v>156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25">
      <c r="A160" s="17">
        <v>157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5">
      <c r="A161" s="17">
        <v>158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5">
      <c r="A162" s="17">
        <v>159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5">
      <c r="A163" s="17">
        <v>160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5">
      <c r="A164" s="17">
        <v>161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5">
      <c r="A165" s="17">
        <v>162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x14ac:dyDescent="0.25">
      <c r="A166" s="17">
        <v>163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5">
      <c r="A167" s="17">
        <v>164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5">
      <c r="A168" s="17">
        <v>165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5">
      <c r="A169" s="17">
        <v>166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x14ac:dyDescent="0.25">
      <c r="A170" s="17">
        <v>167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5">
      <c r="A171" s="17">
        <v>168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5">
      <c r="A172" s="17">
        <v>169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5">
      <c r="A173" s="17">
        <v>170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5">
      <c r="A174" s="17">
        <v>171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5">
      <c r="A175" s="17">
        <v>172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25">
      <c r="A176" s="17">
        <v>173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x14ac:dyDescent="0.25">
      <c r="A177" s="17">
        <v>174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x14ac:dyDescent="0.25">
      <c r="A178" s="17">
        <v>175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x14ac:dyDescent="0.25">
      <c r="A179" s="17">
        <v>176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5">
      <c r="A180" s="17">
        <v>177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x14ac:dyDescent="0.25">
      <c r="A181" s="17">
        <v>178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5">
      <c r="A182" s="17">
        <v>179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x14ac:dyDescent="0.25">
      <c r="A183" s="17">
        <v>180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5">
      <c r="A184" s="17">
        <v>181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5">
      <c r="A185" s="17">
        <v>182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5">
      <c r="A186" s="17">
        <v>183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x14ac:dyDescent="0.25">
      <c r="A187" s="17">
        <v>184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5">
      <c r="A188" s="17">
        <v>185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x14ac:dyDescent="0.25">
      <c r="A189" s="17">
        <v>186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5">
      <c r="A190" s="17">
        <v>187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5">
      <c r="A191" s="17">
        <v>188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5">
      <c r="A192" s="17">
        <v>189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x14ac:dyDescent="0.25">
      <c r="A193" s="17">
        <v>190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5">
      <c r="A194" s="17">
        <v>191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x14ac:dyDescent="0.25">
      <c r="A195" s="17">
        <v>192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5">
      <c r="A196" s="17">
        <v>193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5">
      <c r="A197" s="17">
        <v>194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5">
      <c r="A198" s="17">
        <v>195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5">
      <c r="A199" s="17">
        <v>196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5">
      <c r="A200" s="17">
        <v>197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5">
      <c r="A201" s="17">
        <v>198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5">
      <c r="A202" s="17">
        <v>199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5">
      <c r="A203" s="17">
        <v>200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  <row r="1001" spans="1:22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</row>
    <row r="1002" spans="1:22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</row>
    <row r="1003" spans="1:22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</row>
    <row r="1004" spans="1:22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Acolhimento</vt:lpstr>
      <vt:lpstr>Observações e Resultados</vt:lpstr>
      <vt:lpstr>Função candidata</vt:lpstr>
      <vt:lpstr>Exemplos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1998-09-11T08:12:19Z</dcterms:created>
  <dcterms:modified xsi:type="dcterms:W3CDTF">2018-09-02T17:51:11Z</dcterms:modified>
</cp:coreProperties>
</file>